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0" yWindow="0" windowWidth="20640" windowHeight="11760" tabRatio="834" activeTab="2"/>
  </bookViews>
  <sheets>
    <sheet name="DATA MAKLUMAT MURID" sheetId="19" r:id="rId1"/>
    <sheet name="DATA TAFSIRAN TAHAP" sheetId="5" r:id="rId2"/>
    <sheet name="LAPORAN PENCAPAIAN MURID" sheetId="20" r:id="rId3"/>
    <sheet name="LISTENING &amp; SPEAKING" sheetId="23" r:id="rId4"/>
    <sheet name="READING" sheetId="24" r:id="rId5"/>
    <sheet name="WRITING" sheetId="25" r:id="rId6"/>
    <sheet name="LANGUAGE ARTS" sheetId="26" r:id="rId7"/>
    <sheet name="GRAF" sheetId="21" r:id="rId8"/>
    <sheet name="LS" sheetId="27" r:id="rId9"/>
  </sheets>
  <definedNames>
    <definedName name="OLE_LINK1" localSheetId="1">'DATA TAFSIRAN TAHAP'!$C$6</definedName>
    <definedName name="_xlnm.Print_Area" localSheetId="0">'DATA MAKLUMAT MURID'!$A$1:$V$61</definedName>
    <definedName name="_xlnm.Print_Area" localSheetId="1">'DATA TAFSIRAN TAHAP'!$A$1:$D$170</definedName>
    <definedName name="_xlnm.Print_Titles" localSheetId="0">'DATA MAKLUMAT MURID'!$1:$11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Z7" i="21" l="1"/>
  <c r="C26" i="20"/>
  <c r="C20" i="20"/>
  <c r="C21" i="20"/>
  <c r="R14" i="21"/>
  <c r="R15" i="21"/>
  <c r="R16" i="21"/>
  <c r="R17" i="21"/>
  <c r="R3" i="21"/>
  <c r="R4" i="21"/>
  <c r="R5" i="21"/>
  <c r="R6" i="21"/>
  <c r="R7" i="21"/>
  <c r="R8" i="21"/>
  <c r="R9" i="21"/>
  <c r="R10" i="21"/>
  <c r="R11" i="21"/>
  <c r="R12" i="21"/>
  <c r="R13" i="21"/>
  <c r="R18" i="21"/>
  <c r="R19" i="21"/>
  <c r="R20" i="21"/>
  <c r="R21" i="21"/>
  <c r="R22" i="21"/>
  <c r="R23" i="21"/>
  <c r="R24" i="21"/>
  <c r="R25" i="21"/>
  <c r="R26" i="21"/>
  <c r="R27" i="21"/>
  <c r="R29" i="21"/>
  <c r="R30" i="21"/>
  <c r="R31" i="21"/>
  <c r="R34" i="21"/>
  <c r="R35" i="21"/>
  <c r="R36" i="21"/>
  <c r="R37" i="21"/>
  <c r="R38" i="21"/>
  <c r="R39" i="21"/>
  <c r="R40" i="21"/>
  <c r="R41" i="21"/>
  <c r="R42" i="21"/>
  <c r="R43" i="21"/>
  <c r="R44" i="21"/>
  <c r="R45" i="21"/>
  <c r="R46" i="21"/>
  <c r="R47" i="21"/>
  <c r="R48" i="21"/>
  <c r="R49" i="21"/>
  <c r="R50" i="21"/>
  <c r="R52" i="21"/>
  <c r="R53" i="21"/>
  <c r="R54" i="21"/>
  <c r="R55" i="21"/>
  <c r="R56" i="21"/>
  <c r="R57" i="21"/>
  <c r="R58" i="21"/>
  <c r="R59" i="21"/>
  <c r="R60" i="21"/>
  <c r="R61" i="21"/>
  <c r="R62" i="21"/>
  <c r="R63" i="21"/>
  <c r="R64" i="21"/>
  <c r="R65" i="21"/>
  <c r="R66" i="21"/>
  <c r="R67" i="21"/>
  <c r="R68" i="21"/>
  <c r="R69" i="21"/>
  <c r="R70" i="21"/>
  <c r="R71" i="21"/>
  <c r="R72" i="21"/>
  <c r="R73" i="21"/>
  <c r="R74" i="21"/>
  <c r="R75" i="21"/>
  <c r="R76" i="21"/>
  <c r="R77" i="21"/>
  <c r="R79" i="21"/>
  <c r="R80" i="21"/>
  <c r="R81" i="21"/>
  <c r="R82" i="21"/>
  <c r="T81" i="21"/>
  <c r="U81" i="21"/>
  <c r="V81" i="21"/>
  <c r="W81" i="21"/>
  <c r="X81" i="21"/>
  <c r="Y81" i="21"/>
  <c r="Z81" i="21"/>
  <c r="Q14" i="21"/>
  <c r="Q15" i="21"/>
  <c r="Q16" i="21"/>
  <c r="Q17" i="21"/>
  <c r="Q3" i="21"/>
  <c r="Q4" i="21"/>
  <c r="Q5" i="21"/>
  <c r="Q6" i="21"/>
  <c r="Q7" i="21"/>
  <c r="Q8" i="21"/>
  <c r="Q9" i="21"/>
  <c r="Q10" i="21"/>
  <c r="Q11" i="21"/>
  <c r="Q12" i="21"/>
  <c r="Q13" i="21"/>
  <c r="Q18" i="21"/>
  <c r="Q19" i="21"/>
  <c r="Q20" i="21"/>
  <c r="Q21" i="21"/>
  <c r="Q22" i="21"/>
  <c r="Q23" i="21"/>
  <c r="Q24" i="21"/>
  <c r="Q25" i="21"/>
  <c r="Q26" i="21"/>
  <c r="Q27" i="21"/>
  <c r="Q29" i="21"/>
  <c r="Q30" i="21"/>
  <c r="Q31" i="21"/>
  <c r="Q34" i="21"/>
  <c r="Q35" i="21"/>
  <c r="Q36" i="21"/>
  <c r="Q37" i="21"/>
  <c r="Q38" i="21"/>
  <c r="Q39" i="21"/>
  <c r="Q40" i="21"/>
  <c r="Q41" i="21"/>
  <c r="Q42" i="21"/>
  <c r="Q43" i="21"/>
  <c r="Q44" i="21"/>
  <c r="Q45" i="21"/>
  <c r="Q46" i="21"/>
  <c r="Q47" i="21"/>
  <c r="Q48" i="21"/>
  <c r="Q49" i="21"/>
  <c r="Q50" i="21"/>
  <c r="Q52" i="21"/>
  <c r="Q53" i="21"/>
  <c r="Q54" i="21"/>
  <c r="Q55" i="21"/>
  <c r="Q56" i="21"/>
  <c r="Q57" i="21"/>
  <c r="Q58" i="21"/>
  <c r="Q59" i="21"/>
  <c r="Q60" i="21"/>
  <c r="Q61" i="21"/>
  <c r="Q62" i="21"/>
  <c r="Q63" i="21"/>
  <c r="Q64" i="21"/>
  <c r="Q65" i="21"/>
  <c r="Q66" i="21"/>
  <c r="Q67" i="21"/>
  <c r="Q68" i="21"/>
  <c r="Q69" i="21"/>
  <c r="Q70" i="21"/>
  <c r="Q71" i="21"/>
  <c r="Q72" i="21"/>
  <c r="Q73" i="21"/>
  <c r="Q74" i="21"/>
  <c r="Q75" i="21"/>
  <c r="Q76" i="21"/>
  <c r="Q77" i="21"/>
  <c r="Q79" i="21"/>
  <c r="Q80" i="21"/>
  <c r="Q81" i="21"/>
  <c r="Q82" i="21"/>
  <c r="T80" i="21"/>
  <c r="U80" i="21"/>
  <c r="V80" i="21"/>
  <c r="W80" i="21"/>
  <c r="X80" i="21"/>
  <c r="Y80" i="21"/>
  <c r="Z80" i="21"/>
  <c r="P14" i="21"/>
  <c r="P15" i="21"/>
  <c r="P16" i="21"/>
  <c r="P17" i="21"/>
  <c r="P3" i="21"/>
  <c r="P4" i="21"/>
  <c r="P5" i="21"/>
  <c r="P6" i="21"/>
  <c r="P7" i="21"/>
  <c r="P8" i="21"/>
  <c r="P9" i="21"/>
  <c r="P10" i="21"/>
  <c r="P11" i="21"/>
  <c r="P12" i="21"/>
  <c r="P13" i="21"/>
  <c r="P18" i="21"/>
  <c r="P19" i="21"/>
  <c r="P20" i="21"/>
  <c r="P21" i="21"/>
  <c r="P22" i="21"/>
  <c r="P23" i="21"/>
  <c r="P24" i="21"/>
  <c r="P25" i="21"/>
  <c r="P26" i="21"/>
  <c r="P27" i="21"/>
  <c r="P29" i="21"/>
  <c r="P30" i="21"/>
  <c r="P31" i="21"/>
  <c r="P34" i="21"/>
  <c r="P35" i="21"/>
  <c r="P36" i="21"/>
  <c r="P37" i="21"/>
  <c r="P38" i="21"/>
  <c r="P39" i="21"/>
  <c r="P40" i="21"/>
  <c r="P41" i="21"/>
  <c r="P42" i="21"/>
  <c r="P43" i="21"/>
  <c r="P44" i="21"/>
  <c r="P45" i="21"/>
  <c r="P46" i="21"/>
  <c r="P47" i="21"/>
  <c r="P48" i="21"/>
  <c r="P49" i="21"/>
  <c r="P50" i="21"/>
  <c r="P52" i="21"/>
  <c r="P53" i="21"/>
  <c r="P54" i="21"/>
  <c r="P55" i="21"/>
  <c r="P56" i="21"/>
  <c r="P57" i="21"/>
  <c r="P58" i="21"/>
  <c r="P59" i="21"/>
  <c r="P60" i="21"/>
  <c r="P61" i="21"/>
  <c r="P62" i="21"/>
  <c r="P63" i="21"/>
  <c r="P64" i="21"/>
  <c r="P65" i="21"/>
  <c r="P66" i="21"/>
  <c r="P67" i="21"/>
  <c r="P68" i="21"/>
  <c r="P69" i="21"/>
  <c r="P70" i="21"/>
  <c r="P71" i="21"/>
  <c r="P72" i="21"/>
  <c r="P73" i="21"/>
  <c r="P74" i="21"/>
  <c r="P75" i="21"/>
  <c r="P76" i="21"/>
  <c r="P77" i="21"/>
  <c r="P79" i="21"/>
  <c r="P80" i="21"/>
  <c r="P81" i="21"/>
  <c r="P82" i="21"/>
  <c r="T79" i="21"/>
  <c r="U79" i="21"/>
  <c r="V79" i="21"/>
  <c r="W79" i="21"/>
  <c r="X79" i="21"/>
  <c r="Y79" i="21"/>
  <c r="Z79" i="21"/>
  <c r="O14" i="21"/>
  <c r="O15" i="21"/>
  <c r="O16" i="21"/>
  <c r="O17" i="21"/>
  <c r="O3" i="21"/>
  <c r="O4" i="21"/>
  <c r="O5" i="21"/>
  <c r="O6" i="21"/>
  <c r="O7" i="21"/>
  <c r="O8" i="21"/>
  <c r="O9" i="21"/>
  <c r="O10" i="21"/>
  <c r="O11" i="21"/>
  <c r="O12" i="21"/>
  <c r="O13" i="21"/>
  <c r="O18" i="21"/>
  <c r="O19" i="21"/>
  <c r="O20" i="21"/>
  <c r="O21" i="21"/>
  <c r="O22" i="21"/>
  <c r="O23" i="21"/>
  <c r="O24" i="21"/>
  <c r="O25" i="21"/>
  <c r="O26" i="21"/>
  <c r="O27" i="21"/>
  <c r="O29" i="21"/>
  <c r="O30" i="21"/>
  <c r="O31" i="21"/>
  <c r="O34" i="21"/>
  <c r="O35" i="21"/>
  <c r="O36" i="21"/>
  <c r="O37" i="21"/>
  <c r="O38" i="21"/>
  <c r="O39" i="21"/>
  <c r="O40" i="21"/>
  <c r="O41" i="21"/>
  <c r="O42" i="21"/>
  <c r="O43" i="21"/>
  <c r="O44" i="21"/>
  <c r="O45" i="21"/>
  <c r="O46" i="21"/>
  <c r="O47" i="21"/>
  <c r="O48" i="21"/>
  <c r="O49" i="21"/>
  <c r="O50"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9" i="21"/>
  <c r="O80" i="21"/>
  <c r="O81" i="21"/>
  <c r="O82" i="21"/>
  <c r="T57" i="21"/>
  <c r="U57" i="21"/>
  <c r="V57" i="21"/>
  <c r="W57" i="21"/>
  <c r="X57" i="21"/>
  <c r="Y57" i="21"/>
  <c r="Z57" i="21"/>
  <c r="N14" i="21"/>
  <c r="N15" i="21"/>
  <c r="N16" i="21"/>
  <c r="N17" i="21"/>
  <c r="N3" i="21"/>
  <c r="N4" i="21"/>
  <c r="N5" i="21"/>
  <c r="N6" i="21"/>
  <c r="N7" i="21"/>
  <c r="N8" i="21"/>
  <c r="N9" i="21"/>
  <c r="N10" i="21"/>
  <c r="N11" i="21"/>
  <c r="N12" i="21"/>
  <c r="N13" i="21"/>
  <c r="N18" i="21"/>
  <c r="N19" i="21"/>
  <c r="N20" i="21"/>
  <c r="N21" i="21"/>
  <c r="N22" i="21"/>
  <c r="N23" i="21"/>
  <c r="N24" i="21"/>
  <c r="N25" i="21"/>
  <c r="N26" i="21"/>
  <c r="N27" i="21"/>
  <c r="N29" i="21"/>
  <c r="N30" i="21"/>
  <c r="N31" i="21"/>
  <c r="N34" i="21"/>
  <c r="N35" i="21"/>
  <c r="N36" i="21"/>
  <c r="N37" i="21"/>
  <c r="N38" i="21"/>
  <c r="N39" i="21"/>
  <c r="N40" i="21"/>
  <c r="N41" i="21"/>
  <c r="N42" i="21"/>
  <c r="N43" i="21"/>
  <c r="N44" i="21"/>
  <c r="N45" i="21"/>
  <c r="N46" i="21"/>
  <c r="N47" i="21"/>
  <c r="N48" i="21"/>
  <c r="N49" i="21"/>
  <c r="N50" i="21"/>
  <c r="N52" i="21"/>
  <c r="N53" i="21"/>
  <c r="N54" i="21"/>
  <c r="N55" i="21"/>
  <c r="N56" i="21"/>
  <c r="N57" i="21"/>
  <c r="N58" i="21"/>
  <c r="N59" i="21"/>
  <c r="N60" i="21"/>
  <c r="N61" i="21"/>
  <c r="N62" i="21"/>
  <c r="N63" i="21"/>
  <c r="N64" i="21"/>
  <c r="N65" i="21"/>
  <c r="N66" i="21"/>
  <c r="N67" i="21"/>
  <c r="N68" i="21"/>
  <c r="N69" i="21"/>
  <c r="N70" i="21"/>
  <c r="N71" i="21"/>
  <c r="N72" i="21"/>
  <c r="N73" i="21"/>
  <c r="N74" i="21"/>
  <c r="N75" i="21"/>
  <c r="N76" i="21"/>
  <c r="N77" i="21"/>
  <c r="N79" i="21"/>
  <c r="N80" i="21"/>
  <c r="N81" i="21"/>
  <c r="N82" i="21"/>
  <c r="T56" i="21"/>
  <c r="U56" i="21"/>
  <c r="V56" i="21"/>
  <c r="W56" i="21"/>
  <c r="X56" i="21"/>
  <c r="Y56" i="21"/>
  <c r="Z56" i="21"/>
  <c r="M14" i="21"/>
  <c r="M15" i="21"/>
  <c r="M16" i="21"/>
  <c r="M17" i="21"/>
  <c r="M3" i="21"/>
  <c r="M4" i="21"/>
  <c r="M5" i="21"/>
  <c r="M6" i="21"/>
  <c r="M7" i="21"/>
  <c r="M8" i="21"/>
  <c r="M9" i="21"/>
  <c r="M10" i="21"/>
  <c r="M11" i="21"/>
  <c r="M12" i="21"/>
  <c r="M13" i="21"/>
  <c r="M18" i="21"/>
  <c r="M19" i="21"/>
  <c r="M20" i="21"/>
  <c r="M21" i="21"/>
  <c r="M22" i="21"/>
  <c r="M23" i="21"/>
  <c r="M24" i="21"/>
  <c r="M25" i="21"/>
  <c r="M26" i="21"/>
  <c r="M27" i="21"/>
  <c r="M29" i="21"/>
  <c r="M30" i="21"/>
  <c r="M31" i="21"/>
  <c r="M34" i="21"/>
  <c r="M35" i="21"/>
  <c r="M36" i="21"/>
  <c r="M37" i="21"/>
  <c r="M38" i="21"/>
  <c r="M39" i="21"/>
  <c r="M40" i="21"/>
  <c r="M41" i="21"/>
  <c r="M42" i="21"/>
  <c r="M43" i="21"/>
  <c r="M44" i="21"/>
  <c r="M45" i="21"/>
  <c r="M46" i="21"/>
  <c r="M47" i="21"/>
  <c r="M48" i="21"/>
  <c r="M49" i="21"/>
  <c r="M50" i="21"/>
  <c r="M52" i="21"/>
  <c r="M53" i="21"/>
  <c r="M54" i="21"/>
  <c r="M55" i="21"/>
  <c r="M56" i="21"/>
  <c r="M57" i="21"/>
  <c r="M58" i="21"/>
  <c r="M59" i="21"/>
  <c r="M60" i="21"/>
  <c r="M61" i="21"/>
  <c r="M62" i="21"/>
  <c r="M63" i="21"/>
  <c r="M64" i="21"/>
  <c r="M65" i="21"/>
  <c r="M66" i="21"/>
  <c r="M67" i="21"/>
  <c r="M68" i="21"/>
  <c r="M69" i="21"/>
  <c r="M70" i="21"/>
  <c r="M71" i="21"/>
  <c r="M72" i="21"/>
  <c r="M73" i="21"/>
  <c r="M74" i="21"/>
  <c r="M75" i="21"/>
  <c r="M76" i="21"/>
  <c r="M77" i="21"/>
  <c r="M79" i="21"/>
  <c r="M80" i="21"/>
  <c r="M81" i="21"/>
  <c r="M82" i="21"/>
  <c r="T55" i="21"/>
  <c r="U55" i="21"/>
  <c r="V55" i="21"/>
  <c r="W55" i="21"/>
  <c r="X55" i="21"/>
  <c r="Y55" i="21"/>
  <c r="Z55" i="21"/>
  <c r="L14" i="21"/>
  <c r="L15" i="21"/>
  <c r="L16" i="21"/>
  <c r="L17" i="21"/>
  <c r="L3" i="21"/>
  <c r="L4" i="21"/>
  <c r="L5" i="21"/>
  <c r="L6" i="21"/>
  <c r="L7" i="21"/>
  <c r="L8" i="21"/>
  <c r="L9" i="21"/>
  <c r="L10" i="21"/>
  <c r="L11" i="21"/>
  <c r="L12" i="21"/>
  <c r="L13" i="21"/>
  <c r="L18" i="21"/>
  <c r="L19" i="21"/>
  <c r="L20" i="21"/>
  <c r="L21" i="21"/>
  <c r="L22" i="21"/>
  <c r="L23" i="21"/>
  <c r="L24" i="21"/>
  <c r="L25" i="21"/>
  <c r="L26" i="21"/>
  <c r="L27" i="21"/>
  <c r="L29" i="21"/>
  <c r="L30" i="21"/>
  <c r="L31" i="21"/>
  <c r="L34" i="21"/>
  <c r="L35" i="21"/>
  <c r="L36" i="21"/>
  <c r="L37" i="21"/>
  <c r="L38" i="21"/>
  <c r="L39" i="21"/>
  <c r="L40" i="21"/>
  <c r="L41" i="21"/>
  <c r="L42" i="21"/>
  <c r="L43" i="21"/>
  <c r="L44" i="21"/>
  <c r="L45" i="21"/>
  <c r="L46" i="21"/>
  <c r="L47" i="21"/>
  <c r="L48" i="21"/>
  <c r="L49" i="21"/>
  <c r="L50" i="21"/>
  <c r="L52" i="21"/>
  <c r="L53" i="21"/>
  <c r="L54" i="21"/>
  <c r="L55" i="21"/>
  <c r="L56" i="21"/>
  <c r="L57" i="21"/>
  <c r="L58" i="21"/>
  <c r="L59" i="21"/>
  <c r="L60" i="21"/>
  <c r="L61" i="21"/>
  <c r="L62" i="21"/>
  <c r="L63" i="21"/>
  <c r="L64" i="21"/>
  <c r="L65" i="21"/>
  <c r="L66" i="21"/>
  <c r="L67" i="21"/>
  <c r="L68" i="21"/>
  <c r="L69" i="21"/>
  <c r="L70" i="21"/>
  <c r="L71" i="21"/>
  <c r="L72" i="21"/>
  <c r="L73" i="21"/>
  <c r="L74" i="21"/>
  <c r="L75" i="21"/>
  <c r="L76" i="21"/>
  <c r="L77" i="21"/>
  <c r="L79" i="21"/>
  <c r="L80" i="21"/>
  <c r="L81" i="21"/>
  <c r="L82" i="21"/>
  <c r="T54" i="21"/>
  <c r="U54" i="21"/>
  <c r="V54" i="21"/>
  <c r="W54" i="21"/>
  <c r="X54" i="21"/>
  <c r="Y54" i="21"/>
  <c r="Z54" i="21"/>
  <c r="K14" i="21"/>
  <c r="K15" i="21"/>
  <c r="K16" i="21"/>
  <c r="K17" i="21"/>
  <c r="K3" i="21"/>
  <c r="K4" i="21"/>
  <c r="K5" i="21"/>
  <c r="K6" i="21"/>
  <c r="K7" i="21"/>
  <c r="K8" i="21"/>
  <c r="K9" i="21"/>
  <c r="K10" i="21"/>
  <c r="K11" i="21"/>
  <c r="K12" i="21"/>
  <c r="K13" i="21"/>
  <c r="K18" i="21"/>
  <c r="K19" i="21"/>
  <c r="K20" i="21"/>
  <c r="K21" i="21"/>
  <c r="K22" i="21"/>
  <c r="K23" i="21"/>
  <c r="K24" i="21"/>
  <c r="K25" i="21"/>
  <c r="K26" i="21"/>
  <c r="K27" i="21"/>
  <c r="K29" i="21"/>
  <c r="K30" i="21"/>
  <c r="K31" i="21"/>
  <c r="K34" i="21"/>
  <c r="K35" i="21"/>
  <c r="K36" i="21"/>
  <c r="K37" i="21"/>
  <c r="K38" i="21"/>
  <c r="K39" i="21"/>
  <c r="K40" i="21"/>
  <c r="K41" i="21"/>
  <c r="K42" i="21"/>
  <c r="K43" i="21"/>
  <c r="K44" i="21"/>
  <c r="K45" i="21"/>
  <c r="K46" i="21"/>
  <c r="K47" i="21"/>
  <c r="K48" i="21"/>
  <c r="K49" i="21"/>
  <c r="K50"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9" i="21"/>
  <c r="K80" i="21"/>
  <c r="K81" i="21"/>
  <c r="K82" i="21"/>
  <c r="T53" i="21"/>
  <c r="U53" i="21"/>
  <c r="V53" i="21"/>
  <c r="W53" i="21"/>
  <c r="X53" i="21"/>
  <c r="Y53" i="21"/>
  <c r="Z53" i="21"/>
  <c r="J14" i="21"/>
  <c r="J15" i="21"/>
  <c r="J16" i="21"/>
  <c r="J17" i="21"/>
  <c r="J3" i="21"/>
  <c r="J4" i="21"/>
  <c r="J5" i="21"/>
  <c r="J6" i="21"/>
  <c r="J7" i="21"/>
  <c r="J8" i="21"/>
  <c r="J9" i="21"/>
  <c r="J10" i="21"/>
  <c r="J11" i="21"/>
  <c r="J12" i="21"/>
  <c r="J13" i="21"/>
  <c r="J18" i="21"/>
  <c r="J19" i="21"/>
  <c r="J20" i="21"/>
  <c r="J21" i="21"/>
  <c r="J22" i="21"/>
  <c r="J23" i="21"/>
  <c r="J24" i="21"/>
  <c r="J25" i="21"/>
  <c r="J26" i="21"/>
  <c r="J27" i="21"/>
  <c r="J29" i="21"/>
  <c r="J30" i="21"/>
  <c r="J31" i="21"/>
  <c r="J34" i="21"/>
  <c r="J35" i="21"/>
  <c r="J36" i="21"/>
  <c r="J37" i="21"/>
  <c r="J38" i="21"/>
  <c r="J39" i="21"/>
  <c r="J40" i="21"/>
  <c r="J41" i="21"/>
  <c r="J42" i="21"/>
  <c r="J43" i="21"/>
  <c r="J44" i="21"/>
  <c r="J45" i="21"/>
  <c r="J46" i="21"/>
  <c r="J47" i="21"/>
  <c r="J48" i="21"/>
  <c r="J49" i="21"/>
  <c r="J50"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J77" i="21"/>
  <c r="J79" i="21"/>
  <c r="J80" i="21"/>
  <c r="J81" i="21"/>
  <c r="J82" i="21"/>
  <c r="T52" i="21"/>
  <c r="U52" i="21"/>
  <c r="V52" i="21"/>
  <c r="W52" i="21"/>
  <c r="X52" i="21"/>
  <c r="Y52" i="21"/>
  <c r="Z52" i="21"/>
  <c r="I14" i="21"/>
  <c r="I15" i="21"/>
  <c r="I16" i="21"/>
  <c r="I17" i="21"/>
  <c r="I3" i="21"/>
  <c r="I4" i="21"/>
  <c r="I5" i="21"/>
  <c r="I6" i="21"/>
  <c r="I7" i="21"/>
  <c r="I8" i="21"/>
  <c r="I9" i="21"/>
  <c r="I10" i="21"/>
  <c r="I11" i="21"/>
  <c r="I12" i="21"/>
  <c r="I13" i="21"/>
  <c r="I18" i="21"/>
  <c r="I19" i="21"/>
  <c r="I20" i="21"/>
  <c r="I21" i="21"/>
  <c r="I22" i="21"/>
  <c r="I23" i="21"/>
  <c r="I24" i="21"/>
  <c r="I25" i="21"/>
  <c r="I26" i="21"/>
  <c r="I27" i="21"/>
  <c r="I29" i="21"/>
  <c r="I30" i="21"/>
  <c r="I31" i="21"/>
  <c r="I34" i="21"/>
  <c r="I35" i="21"/>
  <c r="I36" i="21"/>
  <c r="I37" i="21"/>
  <c r="I38" i="21"/>
  <c r="I39" i="21"/>
  <c r="I40" i="21"/>
  <c r="I41" i="21"/>
  <c r="I42" i="21"/>
  <c r="I43" i="21"/>
  <c r="I44" i="21"/>
  <c r="I45" i="21"/>
  <c r="I46" i="21"/>
  <c r="I47" i="21"/>
  <c r="I48" i="21"/>
  <c r="I49" i="21"/>
  <c r="I50"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9" i="21"/>
  <c r="I80" i="21"/>
  <c r="I81" i="21"/>
  <c r="I82" i="21"/>
  <c r="T31" i="21"/>
  <c r="U31" i="21"/>
  <c r="V31" i="21"/>
  <c r="W31" i="21"/>
  <c r="X31" i="21"/>
  <c r="Y31" i="21"/>
  <c r="Z31" i="21"/>
  <c r="H14" i="21"/>
  <c r="H15" i="21"/>
  <c r="H16" i="21"/>
  <c r="H17" i="21"/>
  <c r="H3" i="21"/>
  <c r="H4" i="21"/>
  <c r="H5" i="21"/>
  <c r="H6" i="21"/>
  <c r="H7" i="21"/>
  <c r="H8" i="21"/>
  <c r="H9" i="21"/>
  <c r="H10" i="21"/>
  <c r="H11" i="21"/>
  <c r="H12" i="21"/>
  <c r="H13" i="21"/>
  <c r="H18" i="21"/>
  <c r="H19" i="21"/>
  <c r="H20" i="21"/>
  <c r="H21" i="21"/>
  <c r="H22" i="21"/>
  <c r="H23" i="21"/>
  <c r="H24" i="21"/>
  <c r="H25" i="21"/>
  <c r="H26" i="21"/>
  <c r="H27" i="21"/>
  <c r="H29" i="21"/>
  <c r="H30" i="21"/>
  <c r="H31" i="21"/>
  <c r="H34" i="21"/>
  <c r="H35" i="21"/>
  <c r="H36" i="21"/>
  <c r="H37" i="21"/>
  <c r="H38" i="21"/>
  <c r="H39" i="21"/>
  <c r="H40" i="21"/>
  <c r="H41" i="21"/>
  <c r="H42" i="21"/>
  <c r="H43" i="21"/>
  <c r="H44" i="21"/>
  <c r="H45" i="21"/>
  <c r="H46" i="21"/>
  <c r="H47" i="21"/>
  <c r="H48" i="21"/>
  <c r="H49" i="21"/>
  <c r="H50"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H79" i="21"/>
  <c r="H80" i="21"/>
  <c r="H81" i="21"/>
  <c r="H82" i="21"/>
  <c r="T30" i="21"/>
  <c r="U30" i="21"/>
  <c r="V30" i="21"/>
  <c r="W30" i="21"/>
  <c r="X30" i="21"/>
  <c r="Y30" i="21"/>
  <c r="Z30" i="21"/>
  <c r="G14" i="21"/>
  <c r="G15" i="21"/>
  <c r="G16" i="21"/>
  <c r="G17" i="21"/>
  <c r="G3" i="21"/>
  <c r="G4" i="21"/>
  <c r="G5" i="21"/>
  <c r="G6" i="21"/>
  <c r="G7" i="21"/>
  <c r="G8" i="21"/>
  <c r="G9" i="21"/>
  <c r="G10" i="21"/>
  <c r="G11" i="21"/>
  <c r="G12" i="21"/>
  <c r="G13" i="21"/>
  <c r="G18" i="21"/>
  <c r="G19" i="21"/>
  <c r="G20" i="21"/>
  <c r="G21" i="21"/>
  <c r="G22" i="21"/>
  <c r="G23" i="21"/>
  <c r="G24" i="21"/>
  <c r="G25" i="21"/>
  <c r="G26" i="21"/>
  <c r="G27" i="21"/>
  <c r="G29" i="21"/>
  <c r="G30" i="21"/>
  <c r="G31" i="21"/>
  <c r="G34" i="21"/>
  <c r="G35" i="21"/>
  <c r="G36" i="21"/>
  <c r="G37" i="21"/>
  <c r="G38" i="21"/>
  <c r="G39" i="21"/>
  <c r="G40" i="21"/>
  <c r="G41" i="21"/>
  <c r="G42" i="21"/>
  <c r="G43" i="21"/>
  <c r="G44" i="21"/>
  <c r="G45" i="21"/>
  <c r="G46" i="21"/>
  <c r="G47" i="21"/>
  <c r="G48" i="21"/>
  <c r="G49" i="21"/>
  <c r="G50"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9" i="21"/>
  <c r="G80" i="21"/>
  <c r="G81" i="21"/>
  <c r="G82" i="21"/>
  <c r="T29" i="21"/>
  <c r="U29" i="21"/>
  <c r="V29" i="21"/>
  <c r="W29" i="21"/>
  <c r="X29" i="21"/>
  <c r="Y29" i="21"/>
  <c r="Z29" i="21"/>
  <c r="B9" i="21"/>
  <c r="C9" i="21"/>
  <c r="D9" i="21"/>
  <c r="E9" i="21"/>
  <c r="F9" i="21"/>
  <c r="B14" i="21"/>
  <c r="B15" i="21"/>
  <c r="B16" i="21"/>
  <c r="B17" i="21"/>
  <c r="B3" i="21"/>
  <c r="B4" i="21"/>
  <c r="B5" i="21"/>
  <c r="B6" i="21"/>
  <c r="B7" i="21"/>
  <c r="B8" i="21"/>
  <c r="B10" i="21"/>
  <c r="B11" i="21"/>
  <c r="B12" i="21"/>
  <c r="B13" i="21"/>
  <c r="B18" i="21"/>
  <c r="B19" i="21"/>
  <c r="B20" i="21"/>
  <c r="B21" i="21"/>
  <c r="B22" i="21"/>
  <c r="B23" i="21"/>
  <c r="B24" i="21"/>
  <c r="B25" i="21"/>
  <c r="B26" i="21"/>
  <c r="B27" i="21"/>
  <c r="B29" i="21"/>
  <c r="B30" i="21"/>
  <c r="B31" i="21"/>
  <c r="B34" i="21"/>
  <c r="B35" i="21"/>
  <c r="B36" i="21"/>
  <c r="B37" i="21"/>
  <c r="B38" i="21"/>
  <c r="B39" i="21"/>
  <c r="B40" i="21"/>
  <c r="B41" i="21"/>
  <c r="B42" i="21"/>
  <c r="B43" i="21"/>
  <c r="B44" i="21"/>
  <c r="B45" i="21"/>
  <c r="B46" i="21"/>
  <c r="B47" i="21"/>
  <c r="B48" i="21"/>
  <c r="B49" i="21"/>
  <c r="B50"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9" i="21"/>
  <c r="B80" i="21"/>
  <c r="B81" i="21"/>
  <c r="B82" i="21"/>
  <c r="T3" i="21"/>
  <c r="C14" i="21"/>
  <c r="C15" i="21"/>
  <c r="C16" i="21"/>
  <c r="C17" i="21"/>
  <c r="C3" i="21"/>
  <c r="C4" i="21"/>
  <c r="C5" i="21"/>
  <c r="C6" i="21"/>
  <c r="C7" i="21"/>
  <c r="C8" i="21"/>
  <c r="C10" i="21"/>
  <c r="C11" i="21"/>
  <c r="C12" i="21"/>
  <c r="C13" i="21"/>
  <c r="C18" i="21"/>
  <c r="C19" i="21"/>
  <c r="C20" i="21"/>
  <c r="C21" i="21"/>
  <c r="C22" i="21"/>
  <c r="C23" i="21"/>
  <c r="C24" i="21"/>
  <c r="C25" i="21"/>
  <c r="C26" i="21"/>
  <c r="C27" i="21"/>
  <c r="C29" i="21"/>
  <c r="C30" i="21"/>
  <c r="C31" i="21"/>
  <c r="C34" i="21"/>
  <c r="C35" i="21"/>
  <c r="C36" i="21"/>
  <c r="C37" i="21"/>
  <c r="C38" i="21"/>
  <c r="C39" i="21"/>
  <c r="C40" i="21"/>
  <c r="C41" i="21"/>
  <c r="C42" i="21"/>
  <c r="C43" i="21"/>
  <c r="C44" i="21"/>
  <c r="C45" i="21"/>
  <c r="C46" i="21"/>
  <c r="C47" i="21"/>
  <c r="C48" i="21"/>
  <c r="C49" i="21"/>
  <c r="C50"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9" i="21"/>
  <c r="C80" i="21"/>
  <c r="C81" i="21"/>
  <c r="C82" i="21"/>
  <c r="T4" i="21"/>
  <c r="D14" i="21"/>
  <c r="D15" i="21"/>
  <c r="D16" i="21"/>
  <c r="D17" i="21"/>
  <c r="D3" i="21"/>
  <c r="D4" i="21"/>
  <c r="D5" i="21"/>
  <c r="D6" i="21"/>
  <c r="D7" i="21"/>
  <c r="D8" i="21"/>
  <c r="D10" i="21"/>
  <c r="D11" i="21"/>
  <c r="D12" i="21"/>
  <c r="D13" i="21"/>
  <c r="D18" i="21"/>
  <c r="D19" i="21"/>
  <c r="D20" i="21"/>
  <c r="D21" i="21"/>
  <c r="D22" i="21"/>
  <c r="D23" i="21"/>
  <c r="D24" i="21"/>
  <c r="D25" i="21"/>
  <c r="D26" i="21"/>
  <c r="D27" i="21"/>
  <c r="D29" i="21"/>
  <c r="D30" i="21"/>
  <c r="D31" i="21"/>
  <c r="D34" i="21"/>
  <c r="D35" i="21"/>
  <c r="D36" i="21"/>
  <c r="D37" i="21"/>
  <c r="D38" i="21"/>
  <c r="D39" i="21"/>
  <c r="D40" i="21"/>
  <c r="D41" i="21"/>
  <c r="D42" i="21"/>
  <c r="D43" i="21"/>
  <c r="D44" i="21"/>
  <c r="D45" i="21"/>
  <c r="D46" i="21"/>
  <c r="D47" i="21"/>
  <c r="D48" i="21"/>
  <c r="D49" i="21"/>
  <c r="D50" i="21"/>
  <c r="D52" i="21"/>
  <c r="D53" i="21"/>
  <c r="D54" i="21"/>
  <c r="D55" i="21"/>
  <c r="D56" i="21"/>
  <c r="D57" i="21"/>
  <c r="D58" i="21"/>
  <c r="D59" i="21"/>
  <c r="D60" i="21"/>
  <c r="D61" i="21"/>
  <c r="D62" i="21"/>
  <c r="D63" i="21"/>
  <c r="D64" i="21"/>
  <c r="D65" i="21"/>
  <c r="D66" i="21"/>
  <c r="D67" i="21"/>
  <c r="D68" i="21"/>
  <c r="D69" i="21"/>
  <c r="D70" i="21"/>
  <c r="D71" i="21"/>
  <c r="D72" i="21"/>
  <c r="D73" i="21"/>
  <c r="D74" i="21"/>
  <c r="D75" i="21"/>
  <c r="D76" i="21"/>
  <c r="D77" i="21"/>
  <c r="D79" i="21"/>
  <c r="D80" i="21"/>
  <c r="D81" i="21"/>
  <c r="D82" i="21"/>
  <c r="T5" i="21"/>
  <c r="E14" i="21"/>
  <c r="E15" i="21"/>
  <c r="E16" i="21"/>
  <c r="E17" i="21"/>
  <c r="E3" i="21"/>
  <c r="E4" i="21"/>
  <c r="E5" i="21"/>
  <c r="E6" i="21"/>
  <c r="E7" i="21"/>
  <c r="E8" i="21"/>
  <c r="E10" i="21"/>
  <c r="E11" i="21"/>
  <c r="E12" i="21"/>
  <c r="E13" i="21"/>
  <c r="E18" i="21"/>
  <c r="E19" i="21"/>
  <c r="E20" i="21"/>
  <c r="E21" i="21"/>
  <c r="E22" i="21"/>
  <c r="E23" i="21"/>
  <c r="E24" i="21"/>
  <c r="E25" i="21"/>
  <c r="E26" i="21"/>
  <c r="E27" i="21"/>
  <c r="E29" i="21"/>
  <c r="E30" i="21"/>
  <c r="E31" i="21"/>
  <c r="E34" i="21"/>
  <c r="E35" i="21"/>
  <c r="E36" i="21"/>
  <c r="E37" i="21"/>
  <c r="E38" i="21"/>
  <c r="E39" i="21"/>
  <c r="E40" i="21"/>
  <c r="E41" i="21"/>
  <c r="E42" i="21"/>
  <c r="E43" i="21"/>
  <c r="E44" i="21"/>
  <c r="E45" i="21"/>
  <c r="E46" i="21"/>
  <c r="E47" i="21"/>
  <c r="E48" i="21"/>
  <c r="E49" i="21"/>
  <c r="E50" i="21"/>
  <c r="E52" i="21"/>
  <c r="E53" i="21"/>
  <c r="E54" i="21"/>
  <c r="E55" i="21"/>
  <c r="E56" i="21"/>
  <c r="E57" i="21"/>
  <c r="E58" i="21"/>
  <c r="E59" i="21"/>
  <c r="E60" i="21"/>
  <c r="E61" i="21"/>
  <c r="E62" i="21"/>
  <c r="E63" i="21"/>
  <c r="E64" i="21"/>
  <c r="E65" i="21"/>
  <c r="E66" i="21"/>
  <c r="E67" i="21"/>
  <c r="E68" i="21"/>
  <c r="E69" i="21"/>
  <c r="E70" i="21"/>
  <c r="E71" i="21"/>
  <c r="E72" i="21"/>
  <c r="E73" i="21"/>
  <c r="E74" i="21"/>
  <c r="E75" i="21"/>
  <c r="E76" i="21"/>
  <c r="E77" i="21"/>
  <c r="E79" i="21"/>
  <c r="E80" i="21"/>
  <c r="E81" i="21"/>
  <c r="E82" i="21"/>
  <c r="T6" i="21"/>
  <c r="F14" i="21"/>
  <c r="F15" i="21"/>
  <c r="F16" i="21"/>
  <c r="F17" i="21"/>
  <c r="F3" i="21"/>
  <c r="F4" i="21"/>
  <c r="F5" i="21"/>
  <c r="F6" i="21"/>
  <c r="F7" i="21"/>
  <c r="F8" i="21"/>
  <c r="F10" i="21"/>
  <c r="F11" i="21"/>
  <c r="F12" i="21"/>
  <c r="F13" i="21"/>
  <c r="F18" i="21"/>
  <c r="F19" i="21"/>
  <c r="F20" i="21"/>
  <c r="F21" i="21"/>
  <c r="F22" i="21"/>
  <c r="F23" i="21"/>
  <c r="F24" i="21"/>
  <c r="F25" i="21"/>
  <c r="F26" i="21"/>
  <c r="F27" i="21"/>
  <c r="F29" i="21"/>
  <c r="F30" i="21"/>
  <c r="F31" i="21"/>
  <c r="F34" i="21"/>
  <c r="F35" i="21"/>
  <c r="F36" i="21"/>
  <c r="F37" i="21"/>
  <c r="F38" i="21"/>
  <c r="F39" i="21"/>
  <c r="F40" i="21"/>
  <c r="F41" i="21"/>
  <c r="F42" i="21"/>
  <c r="F43" i="21"/>
  <c r="F44" i="21"/>
  <c r="F45" i="21"/>
  <c r="F46" i="21"/>
  <c r="F47" i="21"/>
  <c r="F48" i="21"/>
  <c r="F49" i="21"/>
  <c r="F50" i="21"/>
  <c r="F52" i="21"/>
  <c r="F53" i="21"/>
  <c r="F54" i="21"/>
  <c r="F55" i="21"/>
  <c r="F56" i="21"/>
  <c r="F57" i="21"/>
  <c r="F58" i="21"/>
  <c r="F59" i="21"/>
  <c r="F60" i="21"/>
  <c r="F61" i="21"/>
  <c r="F62" i="21"/>
  <c r="F63" i="21"/>
  <c r="F64" i="21"/>
  <c r="F65" i="21"/>
  <c r="F66" i="21"/>
  <c r="F67" i="21"/>
  <c r="F68" i="21"/>
  <c r="F69" i="21"/>
  <c r="F70" i="21"/>
  <c r="F71" i="21"/>
  <c r="F72" i="21"/>
  <c r="F73" i="21"/>
  <c r="F74" i="21"/>
  <c r="F75" i="21"/>
  <c r="F76" i="21"/>
  <c r="F77" i="21"/>
  <c r="F79" i="21"/>
  <c r="F80" i="21"/>
  <c r="F81" i="21"/>
  <c r="F82" i="21"/>
  <c r="T7" i="21"/>
  <c r="T8" i="21"/>
  <c r="U3" i="21"/>
  <c r="U4" i="21"/>
  <c r="U5" i="21"/>
  <c r="U6" i="21"/>
  <c r="U7" i="21"/>
  <c r="U8" i="21"/>
  <c r="V3" i="21"/>
  <c r="V4" i="21"/>
  <c r="V5" i="21"/>
  <c r="V6" i="21"/>
  <c r="V7" i="21"/>
  <c r="V8" i="21"/>
  <c r="W3" i="21"/>
  <c r="W4" i="21"/>
  <c r="W5" i="21"/>
  <c r="W6" i="21"/>
  <c r="W7" i="21"/>
  <c r="W8" i="21"/>
  <c r="X3" i="21"/>
  <c r="X4" i="21"/>
  <c r="X5" i="21"/>
  <c r="X6" i="21"/>
  <c r="X7" i="21"/>
  <c r="X8" i="21"/>
  <c r="Y3" i="21"/>
  <c r="Y4" i="21"/>
  <c r="Y5" i="21"/>
  <c r="Y6" i="21"/>
  <c r="Y7" i="21"/>
  <c r="Y8" i="21"/>
  <c r="Z3" i="21"/>
  <c r="Z4" i="21"/>
  <c r="Z5" i="21"/>
  <c r="Z6" i="21"/>
  <c r="Z8" i="21"/>
  <c r="C37" i="20"/>
  <c r="C36" i="20"/>
  <c r="C35" i="20"/>
  <c r="C34" i="20"/>
  <c r="C33" i="20"/>
  <c r="C32" i="20"/>
  <c r="C31" i="20"/>
  <c r="C30" i="20"/>
  <c r="C29" i="20"/>
  <c r="C28" i="20"/>
  <c r="C27" i="20"/>
  <c r="C25" i="20"/>
  <c r="D25" i="20"/>
  <c r="M77" i="20"/>
  <c r="M75" i="20"/>
  <c r="M73" i="20"/>
  <c r="M71" i="20"/>
  <c r="M69" i="20"/>
  <c r="M67" i="20"/>
  <c r="M65" i="20"/>
  <c r="M63" i="20"/>
  <c r="M61" i="20"/>
  <c r="M59" i="20"/>
  <c r="M57" i="20"/>
  <c r="M55" i="20"/>
  <c r="M53" i="20"/>
  <c r="M51" i="20"/>
  <c r="M49" i="20"/>
  <c r="M47" i="20"/>
  <c r="M45" i="20"/>
  <c r="M43" i="20"/>
  <c r="M41" i="20"/>
  <c r="M39" i="20"/>
  <c r="M37" i="20"/>
  <c r="M35" i="20"/>
  <c r="M33" i="20"/>
  <c r="M31" i="20"/>
  <c r="M29" i="20"/>
  <c r="M27" i="20"/>
  <c r="N37" i="20"/>
  <c r="M38" i="20"/>
  <c r="N38" i="20"/>
  <c r="N39" i="20"/>
  <c r="M40" i="20"/>
  <c r="N40" i="20"/>
  <c r="N41" i="20"/>
  <c r="M42" i="20"/>
  <c r="N42" i="20"/>
  <c r="N43" i="20"/>
  <c r="M44" i="20"/>
  <c r="N44" i="20"/>
  <c r="N45" i="20"/>
  <c r="M46" i="20"/>
  <c r="N46" i="20"/>
  <c r="N47" i="20"/>
  <c r="M48" i="20"/>
  <c r="N48" i="20"/>
  <c r="N49" i="20"/>
  <c r="M50" i="20"/>
  <c r="N50" i="20"/>
  <c r="N51" i="20"/>
  <c r="M52" i="20"/>
  <c r="N52" i="20"/>
  <c r="N53" i="20"/>
  <c r="M54" i="20"/>
  <c r="N54" i="20"/>
  <c r="N55" i="20"/>
  <c r="M56" i="20"/>
  <c r="N56" i="20"/>
  <c r="N57" i="20"/>
  <c r="M58" i="20"/>
  <c r="N58" i="20"/>
  <c r="N59" i="20"/>
  <c r="M60" i="20"/>
  <c r="N60" i="20"/>
  <c r="N61" i="20"/>
  <c r="M62" i="20"/>
  <c r="N62" i="20"/>
  <c r="N63" i="20"/>
  <c r="M28" i="20"/>
  <c r="N28" i="20"/>
  <c r="N29" i="20"/>
  <c r="M30" i="20"/>
  <c r="N30" i="20"/>
  <c r="N31" i="20"/>
  <c r="M32" i="20"/>
  <c r="N32" i="20"/>
  <c r="N33" i="20"/>
  <c r="M34" i="20"/>
  <c r="N34" i="20"/>
  <c r="N35" i="20"/>
  <c r="M36" i="20"/>
  <c r="N36" i="20"/>
  <c r="M13" i="20"/>
  <c r="N13" i="20"/>
  <c r="M14" i="20"/>
  <c r="N14" i="20"/>
  <c r="M15" i="20"/>
  <c r="N15" i="20"/>
  <c r="M16" i="20"/>
  <c r="N16" i="20"/>
  <c r="M17" i="20"/>
  <c r="N17" i="20"/>
  <c r="M18" i="20"/>
  <c r="N18" i="20"/>
  <c r="M19" i="20"/>
  <c r="N19" i="20"/>
  <c r="M20" i="20"/>
  <c r="N20" i="20"/>
  <c r="M21" i="20"/>
  <c r="N21" i="20"/>
  <c r="M22" i="20"/>
  <c r="N22" i="20"/>
  <c r="M23" i="20"/>
  <c r="N23" i="20"/>
  <c r="M24" i="20"/>
  <c r="N24" i="20"/>
  <c r="M64" i="20"/>
  <c r="M66" i="20"/>
  <c r="M68" i="20"/>
  <c r="M70" i="20"/>
  <c r="M72" i="20"/>
  <c r="M74" i="20"/>
  <c r="M76" i="20"/>
  <c r="M26" i="20"/>
  <c r="N67" i="20"/>
  <c r="N68" i="20"/>
  <c r="N69" i="20"/>
  <c r="N70" i="20"/>
  <c r="N71" i="20"/>
  <c r="N72" i="20"/>
  <c r="N73" i="20"/>
  <c r="N74" i="20"/>
  <c r="N75" i="20"/>
  <c r="N76" i="20"/>
  <c r="N77" i="20"/>
  <c r="N64" i="20"/>
  <c r="N65" i="20"/>
  <c r="N66" i="20"/>
  <c r="N27" i="20"/>
  <c r="N26" i="20"/>
  <c r="M12" i="20"/>
  <c r="N12" i="20"/>
  <c r="D37" i="20"/>
  <c r="D36" i="20"/>
  <c r="D34" i="20"/>
  <c r="D33" i="20"/>
  <c r="D32" i="20"/>
  <c r="D31" i="20"/>
  <c r="D29" i="20"/>
  <c r="D28" i="20"/>
  <c r="D27" i="20"/>
  <c r="C24" i="20"/>
  <c r="D24" i="20"/>
  <c r="C23" i="20"/>
  <c r="D23" i="20"/>
  <c r="C22" i="20"/>
  <c r="D22" i="20"/>
  <c r="D21" i="20"/>
  <c r="D35" i="20"/>
  <c r="D30" i="20"/>
  <c r="D26" i="20"/>
  <c r="C5" i="20"/>
  <c r="C10" i="20"/>
  <c r="G44" i="20"/>
  <c r="A2" i="20"/>
  <c r="A1" i="20"/>
  <c r="C11" i="20"/>
  <c r="C9" i="20"/>
  <c r="C8" i="20"/>
  <c r="C7" i="20"/>
  <c r="C6" i="20"/>
  <c r="M5" i="20"/>
  <c r="N5" i="20"/>
  <c r="M6" i="20"/>
  <c r="N6" i="20"/>
  <c r="M7" i="20"/>
  <c r="N7" i="20"/>
  <c r="M8" i="20"/>
  <c r="N8" i="20"/>
  <c r="M9" i="20"/>
  <c r="N9" i="20"/>
  <c r="M10" i="20"/>
  <c r="N10" i="20"/>
  <c r="M11" i="20"/>
  <c r="N11" i="20"/>
  <c r="A3" i="20"/>
  <c r="D20" i="20"/>
</calcChain>
</file>

<file path=xl/comments1.xml><?xml version="1.0" encoding="utf-8"?>
<comments xmlns="http://schemas.openxmlformats.org/spreadsheetml/2006/main">
  <authors>
    <author>Valued Acer Customer</author>
    <author>Mohamad Nazri Abdullah</author>
    <author>~syellyhazirah~</author>
  </authors>
  <commentList>
    <comment ref="A3" authorId="0">
      <text>
        <r>
          <rPr>
            <b/>
            <sz val="14"/>
            <color indexed="81"/>
            <rFont val="Arial"/>
            <family val="2"/>
          </rPr>
          <t>Isikan NAMA SEKOLAH</t>
        </r>
        <r>
          <rPr>
            <sz val="8"/>
            <color indexed="81"/>
            <rFont val="Tahoma"/>
            <family val="2"/>
          </rPr>
          <t xml:space="preserve">
</t>
        </r>
      </text>
    </comment>
    <comment ref="A4" authorId="0">
      <text>
        <r>
          <rPr>
            <b/>
            <sz val="14"/>
            <color indexed="81"/>
            <rFont val="Arial"/>
            <family val="2"/>
          </rPr>
          <t>Isikan ALAMAT SEKOLAH</t>
        </r>
        <r>
          <rPr>
            <sz val="12"/>
            <color indexed="81"/>
            <rFont val="Arial"/>
            <family val="2"/>
          </rPr>
          <t xml:space="preserve">
</t>
        </r>
      </text>
    </comment>
    <comment ref="E11" authorId="0">
      <text>
        <r>
          <rPr>
            <b/>
            <sz val="20"/>
            <color indexed="81"/>
            <rFont val="Tahoma"/>
            <family val="2"/>
          </rPr>
          <t>Kelompok Standard Pembelajaran (Learning Standard) yang mesti diajar dan ditaksir dalam tahun pembelajaran
1.1.2</t>
        </r>
        <r>
          <rPr>
            <sz val="8"/>
            <color indexed="81"/>
            <rFont val="Tahoma"/>
            <family val="2"/>
          </rPr>
          <t xml:space="preserve">
</t>
        </r>
      </text>
    </comment>
    <comment ref="F11" authorId="1">
      <text>
        <r>
          <rPr>
            <b/>
            <sz val="9"/>
            <color indexed="81"/>
            <rFont val="Calibri"/>
            <family val="2"/>
          </rPr>
          <t>1.1.1, 1.1.3</t>
        </r>
      </text>
    </comment>
    <comment ref="G11" authorId="1">
      <text>
        <r>
          <rPr>
            <b/>
            <sz val="9"/>
            <color indexed="81"/>
            <rFont val="Calibri"/>
            <family val="2"/>
          </rPr>
          <t xml:space="preserve">1.2.2, 1.2.3
</t>
        </r>
        <r>
          <rPr>
            <sz val="9"/>
            <color indexed="81"/>
            <rFont val="Calibri"/>
            <family val="2"/>
          </rPr>
          <t xml:space="preserve">
</t>
        </r>
      </text>
    </comment>
    <comment ref="H11" authorId="1">
      <text>
        <r>
          <rPr>
            <b/>
            <sz val="9"/>
            <color indexed="81"/>
            <rFont val="Calibri"/>
            <family val="2"/>
          </rPr>
          <t xml:space="preserve">1.2.1, 1.2.4
</t>
        </r>
        <r>
          <rPr>
            <sz val="9"/>
            <color indexed="81"/>
            <rFont val="Calibri"/>
            <family val="2"/>
          </rPr>
          <t xml:space="preserve">
</t>
        </r>
      </text>
    </comment>
    <comment ref="I11" authorId="1">
      <text>
        <r>
          <rPr>
            <b/>
            <sz val="9"/>
            <color indexed="81"/>
            <rFont val="Calibri"/>
            <family val="2"/>
          </rPr>
          <t>1.2.5</t>
        </r>
        <r>
          <rPr>
            <sz val="9"/>
            <color indexed="81"/>
            <rFont val="Calibri"/>
            <family val="2"/>
          </rPr>
          <t xml:space="preserve">
</t>
        </r>
      </text>
    </comment>
    <comment ref="J11" authorId="2">
      <text>
        <r>
          <rPr>
            <b/>
            <sz val="9"/>
            <color indexed="81"/>
            <rFont val="Tahoma"/>
            <family val="2"/>
          </rPr>
          <t>1.3.1</t>
        </r>
        <r>
          <rPr>
            <sz val="9"/>
            <color indexed="81"/>
            <rFont val="Tahoma"/>
            <family val="2"/>
          </rPr>
          <t xml:space="preserve">
</t>
        </r>
      </text>
    </comment>
    <comment ref="K11" authorId="1">
      <text>
        <r>
          <rPr>
            <b/>
            <sz val="9"/>
            <color indexed="81"/>
            <rFont val="Calibri"/>
            <family val="2"/>
          </rPr>
          <t>2.2.1, 2.2.2</t>
        </r>
      </text>
    </comment>
    <comment ref="L11" authorId="1">
      <text>
        <r>
          <rPr>
            <b/>
            <sz val="9"/>
            <color indexed="81"/>
            <rFont val="Calibri"/>
            <family val="2"/>
          </rPr>
          <t>2.2.3, 2.2.4</t>
        </r>
        <r>
          <rPr>
            <sz val="9"/>
            <color indexed="81"/>
            <rFont val="Calibri"/>
            <family val="2"/>
          </rPr>
          <t xml:space="preserve">
</t>
        </r>
      </text>
    </comment>
    <comment ref="M11" authorId="1">
      <text>
        <r>
          <rPr>
            <b/>
            <sz val="9"/>
            <color indexed="81"/>
            <rFont val="Calibri"/>
            <family val="2"/>
          </rPr>
          <t xml:space="preserve">2.3.1
</t>
        </r>
        <r>
          <rPr>
            <sz val="9"/>
            <color indexed="81"/>
            <rFont val="Calibri"/>
            <family val="2"/>
          </rPr>
          <t xml:space="preserve">
</t>
        </r>
      </text>
    </comment>
    <comment ref="N11" authorId="1">
      <text>
        <r>
          <rPr>
            <b/>
            <sz val="9"/>
            <color indexed="81"/>
            <rFont val="Calibri"/>
            <family val="2"/>
          </rPr>
          <t>3.1.1</t>
        </r>
        <r>
          <rPr>
            <sz val="9"/>
            <color indexed="81"/>
            <rFont val="Calibri"/>
            <family val="2"/>
          </rPr>
          <t xml:space="preserve">
</t>
        </r>
      </text>
    </comment>
    <comment ref="O11" authorId="1">
      <text>
        <r>
          <rPr>
            <b/>
            <sz val="9"/>
            <color indexed="81"/>
            <rFont val="Calibri"/>
            <family val="2"/>
          </rPr>
          <t>3.1.2</t>
        </r>
        <r>
          <rPr>
            <sz val="9"/>
            <color indexed="81"/>
            <rFont val="Calibri"/>
            <family val="2"/>
          </rPr>
          <t xml:space="preserve">
</t>
        </r>
      </text>
    </comment>
    <comment ref="P11" authorId="1">
      <text>
        <r>
          <rPr>
            <b/>
            <sz val="9"/>
            <color indexed="81"/>
            <rFont val="Calibri"/>
            <family val="2"/>
          </rPr>
          <t xml:space="preserve">3.2.1
</t>
        </r>
        <r>
          <rPr>
            <sz val="9"/>
            <color indexed="81"/>
            <rFont val="Calibri"/>
            <family val="2"/>
          </rPr>
          <t xml:space="preserve">
</t>
        </r>
      </text>
    </comment>
    <comment ref="Q11" authorId="1">
      <text>
        <r>
          <rPr>
            <b/>
            <sz val="9"/>
            <color indexed="81"/>
            <rFont val="Calibri"/>
            <family val="2"/>
          </rPr>
          <t>3.2.2</t>
        </r>
        <r>
          <rPr>
            <sz val="9"/>
            <color indexed="81"/>
            <rFont val="Calibri"/>
            <family val="2"/>
          </rPr>
          <t xml:space="preserve">
</t>
        </r>
      </text>
    </comment>
    <comment ref="R11" authorId="1">
      <text>
        <r>
          <rPr>
            <b/>
            <sz val="9"/>
            <color indexed="81"/>
            <rFont val="Calibri"/>
            <family val="2"/>
          </rPr>
          <t>3.2.3, 3.2.4</t>
        </r>
        <r>
          <rPr>
            <sz val="9"/>
            <color indexed="81"/>
            <rFont val="Calibri"/>
            <family val="2"/>
          </rPr>
          <t xml:space="preserve">
</t>
        </r>
      </text>
    </comment>
    <comment ref="S11" authorId="1">
      <text>
        <r>
          <rPr>
            <b/>
            <sz val="9"/>
            <color indexed="81"/>
            <rFont val="Calibri"/>
            <family val="2"/>
          </rPr>
          <t>3.3.1</t>
        </r>
        <r>
          <rPr>
            <sz val="9"/>
            <color indexed="81"/>
            <rFont val="Calibri"/>
            <family val="2"/>
          </rPr>
          <t xml:space="preserve">
</t>
        </r>
      </text>
    </comment>
    <comment ref="T11" authorId="1">
      <text>
        <r>
          <rPr>
            <b/>
            <sz val="9"/>
            <color indexed="81"/>
            <rFont val="Calibri"/>
            <family val="2"/>
          </rPr>
          <t>4.1.1, 4.1.2</t>
        </r>
        <r>
          <rPr>
            <sz val="9"/>
            <color indexed="81"/>
            <rFont val="Calibri"/>
            <family val="2"/>
          </rPr>
          <t xml:space="preserve">
</t>
        </r>
      </text>
    </comment>
    <comment ref="U11" authorId="1">
      <text>
        <r>
          <rPr>
            <b/>
            <sz val="9"/>
            <color indexed="81"/>
            <rFont val="Calibri"/>
            <family val="2"/>
          </rPr>
          <t>4.2.1</t>
        </r>
        <r>
          <rPr>
            <sz val="9"/>
            <color indexed="81"/>
            <rFont val="Calibri"/>
            <family val="2"/>
          </rPr>
          <t xml:space="preserve">
</t>
        </r>
      </text>
    </comment>
    <comment ref="V11" authorId="1">
      <text>
        <r>
          <rPr>
            <b/>
            <sz val="9"/>
            <color indexed="81"/>
            <rFont val="Calibri"/>
            <family val="2"/>
          </rPr>
          <t xml:space="preserve">4.3.1, 4.3.2
</t>
        </r>
        <r>
          <rPr>
            <sz val="9"/>
            <color indexed="81"/>
            <rFont val="Calibri"/>
            <family val="2"/>
          </rPr>
          <t xml:space="preserve">
</t>
        </r>
      </text>
    </comment>
    <comment ref="B12" authorId="0">
      <text>
        <r>
          <rPr>
            <b/>
            <sz val="16"/>
            <color indexed="81"/>
            <rFont val="Tahoma"/>
            <family val="2"/>
          </rPr>
          <t>Masukkan nama penuh murid mengikut kad pengenalan/ surat beranak</t>
        </r>
        <r>
          <rPr>
            <sz val="8"/>
            <color indexed="81"/>
            <rFont val="Tahoma"/>
            <family val="2"/>
          </rPr>
          <t xml:space="preserve">
</t>
        </r>
      </text>
    </comment>
    <comment ref="C12" authorId="0">
      <text>
        <r>
          <rPr>
            <b/>
            <sz val="16"/>
            <color indexed="81"/>
            <rFont val="Tahoma"/>
            <family val="2"/>
          </rPr>
          <t>Masukkan nombor surat beranak/ kad pengenalan murid</t>
        </r>
        <r>
          <rPr>
            <sz val="8"/>
            <color indexed="81"/>
            <rFont val="Tahoma"/>
            <family val="2"/>
          </rPr>
          <t xml:space="preserve">
</t>
        </r>
      </text>
    </comment>
    <comment ref="D12" authorId="0">
      <text>
        <r>
          <rPr>
            <b/>
            <sz val="16"/>
            <color indexed="81"/>
            <rFont val="Tahoma"/>
            <family val="2"/>
          </rPr>
          <t>Masukkan jantina murid</t>
        </r>
        <r>
          <rPr>
            <sz val="8"/>
            <color indexed="81"/>
            <rFont val="Tahoma"/>
            <family val="2"/>
          </rPr>
          <t xml:space="preserve">
</t>
        </r>
      </text>
    </comment>
    <comment ref="E12" authorId="0">
      <text>
        <r>
          <rPr>
            <b/>
            <sz val="16"/>
            <color indexed="81"/>
            <rFont val="Tahoma"/>
            <family val="2"/>
          </rPr>
          <t>Masukkan tahap yang telah dicapai oleh murid bagi kelompok SP yang telah diajar dan hendak ditaksir dalam tempoh taksiran semasa</t>
        </r>
      </text>
    </comment>
    <comment ref="K12" authorId="0">
      <text>
        <r>
          <rPr>
            <b/>
            <sz val="16"/>
            <color indexed="81"/>
            <rFont val="Tahoma"/>
            <family val="2"/>
          </rPr>
          <t>Masukkan band yang telah dicapai oleh murid bagi kelompok SP yang telah diajar dan hendak ditaksir dalam tempoh taksiran semasa</t>
        </r>
        <r>
          <rPr>
            <sz val="8"/>
            <color indexed="81"/>
            <rFont val="Tahoma"/>
            <family val="2"/>
          </rPr>
          <t xml:space="preserve">
</t>
        </r>
      </text>
    </comment>
    <comment ref="N12" authorId="0">
      <text>
        <r>
          <rPr>
            <b/>
            <sz val="16"/>
            <color indexed="81"/>
            <rFont val="Tahoma"/>
            <family val="2"/>
          </rPr>
          <t>Masukkan band yang telah dicapai oleh murid bagi kelompok SP yang telah diajar dan hendak ditaksir dalam tempoh taksiran semasa</t>
        </r>
        <r>
          <rPr>
            <sz val="8"/>
            <color indexed="81"/>
            <rFont val="Tahoma"/>
            <family val="2"/>
          </rPr>
          <t xml:space="preserve">
</t>
        </r>
      </text>
    </comment>
  </commentList>
</comments>
</file>

<file path=xl/sharedStrings.xml><?xml version="1.0" encoding="utf-8"?>
<sst xmlns="http://schemas.openxmlformats.org/spreadsheetml/2006/main" count="691" uniqueCount="329">
  <si>
    <t>BIL</t>
  </si>
  <si>
    <t>BAND</t>
  </si>
  <si>
    <t>PERNYATAAN BAND</t>
  </si>
  <si>
    <t>Berikut adalah pernyataan bagi kemahiran yang telah dikuasai:</t>
  </si>
  <si>
    <t>:</t>
  </si>
  <si>
    <t>Nama Murid</t>
  </si>
  <si>
    <t>No. Surat Beranak</t>
  </si>
  <si>
    <t>Jantina</t>
  </si>
  <si>
    <t>Kelas</t>
  </si>
  <si>
    <t>Tarikh Pelaporan</t>
  </si>
  <si>
    <t>NAMA GURU MATA PELAJARAN :</t>
  </si>
  <si>
    <t>TEMPOH TAKSIRAN:</t>
  </si>
  <si>
    <t>NAMA MURID</t>
  </si>
  <si>
    <t>NO. SURAT BERANAK</t>
  </si>
  <si>
    <t>JANTINA</t>
  </si>
  <si>
    <t>Kipanei ru buleh kiingat maklumat asas. Buleh kiog respons tapi tok bor.</t>
  </si>
  <si>
    <t>Kipanei ru kipaham maklumat. Buleh kiog respons de sesuei ru beadat.</t>
  </si>
  <si>
    <t>Kipanei ru kipaham maklumat. Buleh kiguna maklumat ajeh untuk bebegei situasi. Buleh kiog respons de tepat ru beadat.</t>
  </si>
  <si>
    <t>Kipanei ru kipaham maklumat.Buleh kianalisis maklumat. Buleh kiog respons de tepat, bor ru beadat. Neguna tatamengwal ru kosa engrok de hampir tepat ru sembot, intonasi ru nada de masih betol.</t>
  </si>
  <si>
    <t>Kipanei, kipaham ru buleh kinilei maklumat. Buleh kiog respons de tepat, beadat ru betatasusila serte kiternyul penikir de aras suwig. Nenyampai (perenlei) respons de pasih, jelos ru bemakne. Neguna tatamengwal ru kosa engrok de tepat ru sembot, intonasi ru nada de betol.</t>
  </si>
  <si>
    <t>Kipanei, kipaham ru buleh kisusut nej maklumat ha kibeh nunanek. Buleh kiog respons de tepat, beadat ru betatasusila serte kiternyul penikir aras suwig. Nenyampai (perenlei) respons de pasih, jelos ru bemakne. Neguna tatamengwal ru kosa engrok de tepat secare lekat (konsisten) ru sembot, intonasi ru nada de betol serte buleh kijadi teladan.</t>
  </si>
  <si>
    <t>Kemahiran</t>
  </si>
  <si>
    <t>(Guru Besar)</t>
  </si>
  <si>
    <t>Kod Sekolah:</t>
  </si>
  <si>
    <t>Cop Rasmi Sekolah:</t>
  </si>
  <si>
    <t>Pengesahan:</t>
  </si>
  <si>
    <t xml:space="preserve">Nama: </t>
  </si>
  <si>
    <t>Nama:</t>
  </si>
  <si>
    <t>NAMA SEKOLAH:</t>
  </si>
  <si>
    <t>ALAMAT SEKOLAH:</t>
  </si>
  <si>
    <t xml:space="preserve">Tempoh Taksiran                       </t>
  </si>
  <si>
    <t>KELOMPOK STANDARD PEMBELAJARAN</t>
  </si>
  <si>
    <t>KOD SEKOLAH:</t>
  </si>
  <si>
    <t>TARIKH PELAPORAN:</t>
  </si>
  <si>
    <t>KELAS :</t>
  </si>
  <si>
    <t>LISTENING AND SPEAKING</t>
  </si>
  <si>
    <t>READING</t>
  </si>
  <si>
    <t>WRITING</t>
  </si>
  <si>
    <t>Listening and Speaking</t>
  </si>
  <si>
    <t>Reading</t>
  </si>
  <si>
    <t>Writing</t>
  </si>
  <si>
    <t>(Guru Mata pelajaran Bahasa Inggeris)</t>
  </si>
  <si>
    <t>LANGUAGE ARTS</t>
  </si>
  <si>
    <t>Kelompok 1</t>
  </si>
  <si>
    <t>Kelompok 2</t>
  </si>
  <si>
    <t>Kelompok 3</t>
  </si>
  <si>
    <t>Kelompok 4</t>
  </si>
  <si>
    <t>Kelompok 5</t>
  </si>
  <si>
    <t>Kelompok 6</t>
  </si>
  <si>
    <t>Kelompok</t>
  </si>
  <si>
    <t>K 1</t>
  </si>
  <si>
    <t>K 2</t>
  </si>
  <si>
    <t>K 3</t>
  </si>
  <si>
    <t>K 4</t>
  </si>
  <si>
    <t>K 5</t>
  </si>
  <si>
    <t>K 6</t>
  </si>
  <si>
    <t xml:space="preserve">DATA PERNYATAAN </t>
  </si>
  <si>
    <t xml:space="preserve">K 4 </t>
  </si>
  <si>
    <t>KELOMPOK</t>
  </si>
  <si>
    <t xml:space="preserve">STANDARD PEMBELAJARAN YANG PERLU DIAJAR DAN DITAKSIR </t>
  </si>
  <si>
    <t>TAHAP 1</t>
  </si>
  <si>
    <t>TAHAP  2</t>
  </si>
  <si>
    <t>TAHAP  3</t>
  </si>
  <si>
    <t>TAHAP  4</t>
  </si>
  <si>
    <t>TAHAP  5</t>
  </si>
  <si>
    <t>TAHAP  6</t>
  </si>
  <si>
    <t>Language Arts</t>
  </si>
  <si>
    <t>Nama Guru</t>
  </si>
  <si>
    <t>Lelaki</t>
  </si>
  <si>
    <t>Perempuan</t>
  </si>
  <si>
    <t>Tahap</t>
  </si>
  <si>
    <t>Tafsiran</t>
  </si>
  <si>
    <t>a</t>
  </si>
  <si>
    <t>b</t>
  </si>
  <si>
    <t>c</t>
  </si>
  <si>
    <t>d</t>
  </si>
  <si>
    <t>e</t>
  </si>
  <si>
    <t>f</t>
  </si>
  <si>
    <t>g</t>
  </si>
  <si>
    <t>h</t>
  </si>
  <si>
    <t>i</t>
  </si>
  <si>
    <t>j</t>
  </si>
  <si>
    <t>k</t>
  </si>
  <si>
    <t>l</t>
  </si>
  <si>
    <t>m</t>
  </si>
  <si>
    <t>n</t>
  </si>
  <si>
    <t>o</t>
  </si>
  <si>
    <t>p</t>
  </si>
  <si>
    <t>q</t>
  </si>
  <si>
    <t>r</t>
  </si>
  <si>
    <t>s</t>
  </si>
  <si>
    <t>t</t>
  </si>
  <si>
    <t>u</t>
  </si>
  <si>
    <t>v</t>
  </si>
  <si>
    <t>w</t>
  </si>
  <si>
    <t>x</t>
  </si>
  <si>
    <t>y</t>
  </si>
  <si>
    <t>z</t>
  </si>
  <si>
    <t>KLANG, SELANGOR</t>
  </si>
  <si>
    <t>BBA 0008</t>
  </si>
  <si>
    <t>SK JALAN KEBUN</t>
  </si>
  <si>
    <r>
      <t xml:space="preserve">Can talk about related topics with a </t>
    </r>
    <r>
      <rPr>
        <b/>
        <sz val="12"/>
        <color theme="1"/>
        <rFont val="Arial"/>
        <family val="2"/>
      </rPr>
      <t>very limited</t>
    </r>
    <r>
      <rPr>
        <sz val="12"/>
        <color theme="1"/>
        <rFont val="Arial"/>
        <family val="2"/>
      </rPr>
      <t xml:space="preserve"> level of</t>
    </r>
    <r>
      <rPr>
        <b/>
        <sz val="12"/>
        <color theme="1"/>
        <rFont val="Arial"/>
        <family val="2"/>
      </rPr>
      <t xml:space="preserve"> fluency and accuracy</t>
    </r>
    <r>
      <rPr>
        <sz val="12"/>
        <color theme="1"/>
        <rFont val="Arial"/>
        <family val="2"/>
      </rPr>
      <t xml:space="preserve">.                                                                                                                                                                                                      
</t>
    </r>
  </si>
  <si>
    <r>
      <t>Can talk about related topics with a</t>
    </r>
    <r>
      <rPr>
        <b/>
        <sz val="12"/>
        <color theme="1"/>
        <rFont val="Arial"/>
        <family val="2"/>
      </rPr>
      <t xml:space="preserve"> limited</t>
    </r>
    <r>
      <rPr>
        <sz val="12"/>
        <color theme="1"/>
        <rFont val="Arial"/>
        <family val="2"/>
      </rPr>
      <t xml:space="preserve"> level of  </t>
    </r>
    <r>
      <rPr>
        <b/>
        <sz val="12"/>
        <color theme="1"/>
        <rFont val="Arial"/>
        <family val="2"/>
      </rPr>
      <t>fluency and accuracy</t>
    </r>
    <r>
      <rPr>
        <sz val="12"/>
        <color theme="1"/>
        <rFont val="Arial"/>
        <family val="2"/>
      </rPr>
      <t xml:space="preserve">.
</t>
    </r>
  </si>
  <si>
    <r>
      <t xml:space="preserve">Can talk about related topics with a </t>
    </r>
    <r>
      <rPr>
        <b/>
        <sz val="12"/>
        <color theme="1"/>
        <rFont val="Arial"/>
        <family val="2"/>
      </rPr>
      <t>satisfactory</t>
    </r>
    <r>
      <rPr>
        <sz val="12"/>
        <color theme="1"/>
        <rFont val="Arial"/>
        <family val="2"/>
      </rPr>
      <t xml:space="preserve"> level o</t>
    </r>
    <r>
      <rPr>
        <b/>
        <sz val="12"/>
        <color theme="1"/>
        <rFont val="Arial"/>
        <family val="2"/>
      </rPr>
      <t>f fluency and accuracy</t>
    </r>
    <r>
      <rPr>
        <sz val="12"/>
        <color theme="1"/>
        <rFont val="Arial"/>
        <family val="2"/>
      </rPr>
      <t xml:space="preserve">.
</t>
    </r>
  </si>
  <si>
    <r>
      <t xml:space="preserve">Can talk about related topics with a </t>
    </r>
    <r>
      <rPr>
        <b/>
        <sz val="12"/>
        <color theme="1"/>
        <rFont val="Arial"/>
        <family val="2"/>
      </rPr>
      <t>good</t>
    </r>
    <r>
      <rPr>
        <sz val="12"/>
        <color theme="1"/>
        <rFont val="Arial"/>
        <family val="2"/>
      </rPr>
      <t xml:space="preserve"> level of </t>
    </r>
    <r>
      <rPr>
        <b/>
        <sz val="12"/>
        <color theme="1"/>
        <rFont val="Arial"/>
        <family val="2"/>
      </rPr>
      <t>fluency and accuracy</t>
    </r>
    <r>
      <rPr>
        <sz val="12"/>
        <color theme="1"/>
        <rFont val="Arial"/>
        <family val="2"/>
      </rPr>
      <t xml:space="preserve">.
</t>
    </r>
  </si>
  <si>
    <r>
      <t xml:space="preserve">Can talk about related topics with a </t>
    </r>
    <r>
      <rPr>
        <b/>
        <sz val="12"/>
        <color theme="1"/>
        <rFont val="Arial"/>
        <family val="2"/>
      </rPr>
      <t>very good</t>
    </r>
    <r>
      <rPr>
        <sz val="12"/>
        <color theme="1"/>
        <rFont val="Arial"/>
        <family val="2"/>
      </rPr>
      <t xml:space="preserve"> level of </t>
    </r>
    <r>
      <rPr>
        <b/>
        <sz val="12"/>
        <color theme="1"/>
        <rFont val="Arial"/>
        <family val="2"/>
      </rPr>
      <t>fluency and accuracy</t>
    </r>
    <r>
      <rPr>
        <sz val="12"/>
        <color theme="1"/>
        <rFont val="Arial"/>
        <family val="2"/>
      </rPr>
      <t xml:space="preserve">.
</t>
    </r>
  </si>
  <si>
    <r>
      <t xml:space="preserve">Can talk about related topics with an </t>
    </r>
    <r>
      <rPr>
        <b/>
        <sz val="12"/>
        <color theme="1"/>
        <rFont val="Arial"/>
        <family val="2"/>
      </rPr>
      <t>excellent</t>
    </r>
    <r>
      <rPr>
        <sz val="12"/>
        <color theme="1"/>
        <rFont val="Arial"/>
        <family val="2"/>
      </rPr>
      <t xml:space="preserve"> level of </t>
    </r>
    <r>
      <rPr>
        <b/>
        <sz val="12"/>
        <color theme="1"/>
        <rFont val="Arial"/>
        <family val="2"/>
      </rPr>
      <t>fluency and accuracy</t>
    </r>
    <r>
      <rPr>
        <sz val="12"/>
        <color theme="1"/>
        <rFont val="Arial"/>
        <family val="2"/>
      </rPr>
      <t xml:space="preserve">.
</t>
    </r>
  </si>
  <si>
    <r>
      <t xml:space="preserve">Can follow and give instructions, and directions to places with </t>
    </r>
    <r>
      <rPr>
        <b/>
        <sz val="12"/>
        <color theme="1"/>
        <rFont val="Arial"/>
        <family val="2"/>
      </rPr>
      <t>very limited ability</t>
    </r>
    <r>
      <rPr>
        <sz val="12"/>
        <color theme="1"/>
        <rFont val="Arial"/>
        <family val="2"/>
      </rPr>
      <t xml:space="preserve">. </t>
    </r>
  </si>
  <si>
    <r>
      <t xml:space="preserve">Can follow and give instructions, and directions to places with </t>
    </r>
    <r>
      <rPr>
        <b/>
        <sz val="12"/>
        <color theme="1"/>
        <rFont val="Arial"/>
        <family val="2"/>
      </rPr>
      <t>limited ability</t>
    </r>
    <r>
      <rPr>
        <sz val="12"/>
        <color theme="1"/>
        <rFont val="Arial"/>
        <family val="2"/>
      </rPr>
      <t>.</t>
    </r>
  </si>
  <si>
    <r>
      <t>Can follow and give instructions, and directions to places with</t>
    </r>
    <r>
      <rPr>
        <b/>
        <sz val="12"/>
        <color theme="1"/>
        <rFont val="Arial"/>
        <family val="2"/>
      </rPr>
      <t xml:space="preserve"> satisfactory ability.</t>
    </r>
  </si>
  <si>
    <r>
      <t xml:space="preserve">Can follow and give instructions, and directions to places with </t>
    </r>
    <r>
      <rPr>
        <b/>
        <sz val="12"/>
        <rFont val="Arial"/>
        <family val="2"/>
      </rPr>
      <t>good ability</t>
    </r>
    <r>
      <rPr>
        <sz val="12"/>
        <rFont val="Arial"/>
        <family val="2"/>
      </rPr>
      <t>.</t>
    </r>
  </si>
  <si>
    <r>
      <t xml:space="preserve">Can follow and give instructions, and directions to places with </t>
    </r>
    <r>
      <rPr>
        <b/>
        <sz val="12"/>
        <rFont val="Arial"/>
        <family val="2"/>
      </rPr>
      <t>very good ability</t>
    </r>
    <r>
      <rPr>
        <sz val="12"/>
        <rFont val="Arial"/>
        <family val="2"/>
      </rPr>
      <t>.</t>
    </r>
  </si>
  <si>
    <r>
      <t xml:space="preserve">Can follow and give instructions, and directions to places with </t>
    </r>
    <r>
      <rPr>
        <b/>
        <sz val="12"/>
        <rFont val="Arial"/>
        <family val="2"/>
      </rPr>
      <t>excellent ability.</t>
    </r>
  </si>
  <si>
    <r>
      <t xml:space="preserve">Can participate in daily conversations with peers with a </t>
    </r>
    <r>
      <rPr>
        <b/>
        <sz val="12"/>
        <color theme="1"/>
        <rFont val="Arial"/>
        <family val="2"/>
      </rPr>
      <t>very limited</t>
    </r>
    <r>
      <rPr>
        <sz val="12"/>
        <color theme="1"/>
        <rFont val="Arial"/>
        <family val="2"/>
      </rPr>
      <t xml:space="preserve"> </t>
    </r>
    <r>
      <rPr>
        <b/>
        <sz val="12"/>
        <color theme="1"/>
        <rFont val="Arial"/>
        <family val="2"/>
      </rPr>
      <t>level</t>
    </r>
    <r>
      <rPr>
        <sz val="12"/>
        <color theme="1"/>
        <rFont val="Arial"/>
        <family val="2"/>
      </rPr>
      <t xml:space="preserve"> of </t>
    </r>
    <r>
      <rPr>
        <b/>
        <sz val="12"/>
        <color theme="1"/>
        <rFont val="Arial"/>
        <family val="2"/>
      </rPr>
      <t>fluency, accuracy  and appropriateness</t>
    </r>
    <r>
      <rPr>
        <sz val="12"/>
        <color theme="1"/>
        <rFont val="Arial"/>
        <family val="2"/>
      </rPr>
      <t xml:space="preserve">. </t>
    </r>
  </si>
  <si>
    <r>
      <t xml:space="preserve">Can participate in daily conversations with peers with a </t>
    </r>
    <r>
      <rPr>
        <b/>
        <sz val="12"/>
        <color theme="1"/>
        <rFont val="Arial"/>
        <family val="2"/>
      </rPr>
      <t xml:space="preserve">limited level </t>
    </r>
    <r>
      <rPr>
        <sz val="12"/>
        <color theme="1"/>
        <rFont val="Arial"/>
        <family val="2"/>
      </rPr>
      <t>of</t>
    </r>
    <r>
      <rPr>
        <b/>
        <sz val="12"/>
        <color theme="1"/>
        <rFont val="Arial"/>
        <family val="2"/>
      </rPr>
      <t xml:space="preserve"> fluency, accuracy and appropriateness</t>
    </r>
    <r>
      <rPr>
        <sz val="12"/>
        <color theme="1"/>
        <rFont val="Arial"/>
        <family val="2"/>
      </rPr>
      <t>.</t>
    </r>
  </si>
  <si>
    <r>
      <t xml:space="preserve">Can participate in daily conversations with peers with a </t>
    </r>
    <r>
      <rPr>
        <b/>
        <sz val="12"/>
        <color theme="1"/>
        <rFont val="Arial"/>
        <family val="2"/>
      </rPr>
      <t>satisfactory level</t>
    </r>
    <r>
      <rPr>
        <sz val="12"/>
        <color theme="1"/>
        <rFont val="Arial"/>
        <family val="2"/>
      </rPr>
      <t xml:space="preserve"> of</t>
    </r>
    <r>
      <rPr>
        <b/>
        <sz val="12"/>
        <color theme="1"/>
        <rFont val="Arial"/>
        <family val="2"/>
      </rPr>
      <t xml:space="preserve"> fluency, accuracy  and appropriateness</t>
    </r>
    <r>
      <rPr>
        <sz val="12"/>
        <color theme="1"/>
        <rFont val="Arial"/>
        <family val="2"/>
      </rPr>
      <t>.</t>
    </r>
  </si>
  <si>
    <r>
      <t xml:space="preserve">Can participate in daily conversations with peers with a </t>
    </r>
    <r>
      <rPr>
        <b/>
        <sz val="12"/>
        <rFont val="Arial"/>
        <family val="2"/>
      </rPr>
      <t>good level</t>
    </r>
    <r>
      <rPr>
        <sz val="12"/>
        <rFont val="Arial"/>
        <family val="2"/>
      </rPr>
      <t xml:space="preserve"> of </t>
    </r>
    <r>
      <rPr>
        <b/>
        <sz val="12"/>
        <rFont val="Arial"/>
        <family val="2"/>
      </rPr>
      <t>fluency, accuracy and appropriateness</t>
    </r>
    <r>
      <rPr>
        <sz val="12"/>
        <rFont val="Arial"/>
        <family val="2"/>
      </rPr>
      <t>.</t>
    </r>
  </si>
  <si>
    <r>
      <t xml:space="preserve">Can participate in daily conversations with peers with a </t>
    </r>
    <r>
      <rPr>
        <b/>
        <sz val="12"/>
        <rFont val="Arial"/>
        <family val="2"/>
      </rPr>
      <t>very good level</t>
    </r>
    <r>
      <rPr>
        <sz val="12"/>
        <rFont val="Arial"/>
        <family val="2"/>
      </rPr>
      <t xml:space="preserve"> of </t>
    </r>
    <r>
      <rPr>
        <b/>
        <sz val="12"/>
        <rFont val="Arial"/>
        <family val="2"/>
      </rPr>
      <t>fluency, accuracy and appropriateness</t>
    </r>
    <r>
      <rPr>
        <sz val="12"/>
        <rFont val="Arial"/>
        <family val="2"/>
      </rPr>
      <t>.</t>
    </r>
  </si>
  <si>
    <r>
      <t xml:space="preserve">Can participate in daily conversations with peers with an </t>
    </r>
    <r>
      <rPr>
        <b/>
        <sz val="12"/>
        <rFont val="Arial"/>
        <family val="2"/>
      </rPr>
      <t>excellent level</t>
    </r>
    <r>
      <rPr>
        <sz val="12"/>
        <rFont val="Arial"/>
        <family val="2"/>
      </rPr>
      <t xml:space="preserve"> of </t>
    </r>
    <r>
      <rPr>
        <b/>
        <sz val="12"/>
        <rFont val="Arial"/>
        <family val="2"/>
      </rPr>
      <t>fluency, accuracy and appropriateness</t>
    </r>
    <r>
      <rPr>
        <sz val="12"/>
        <rFont val="Arial"/>
        <family val="2"/>
      </rPr>
      <t>.</t>
    </r>
  </si>
  <si>
    <r>
      <t xml:space="preserve">Can talk on topics of interest in formal situations with </t>
    </r>
    <r>
      <rPr>
        <b/>
        <sz val="12"/>
        <color theme="1"/>
        <rFont val="Arial"/>
        <family val="2"/>
      </rPr>
      <t>very limited ability</t>
    </r>
    <r>
      <rPr>
        <sz val="12"/>
        <color theme="1"/>
        <rFont val="Arial"/>
        <family val="2"/>
      </rPr>
      <t xml:space="preserve"> of</t>
    </r>
    <r>
      <rPr>
        <b/>
        <sz val="12"/>
        <color theme="1"/>
        <rFont val="Arial"/>
        <family val="2"/>
      </rPr>
      <t xml:space="preserve"> fluency, accuracy and appropriateness</t>
    </r>
    <r>
      <rPr>
        <sz val="12"/>
        <color theme="1"/>
        <rFont val="Arial"/>
        <family val="2"/>
      </rPr>
      <t>.</t>
    </r>
  </si>
  <si>
    <r>
      <t xml:space="preserve">Can talk on topics of interest in formal situations with </t>
    </r>
    <r>
      <rPr>
        <b/>
        <sz val="12"/>
        <color theme="1"/>
        <rFont val="Arial"/>
        <family val="2"/>
      </rPr>
      <t>limited ability</t>
    </r>
    <r>
      <rPr>
        <sz val="12"/>
        <color theme="1"/>
        <rFont val="Arial"/>
        <family val="2"/>
      </rPr>
      <t xml:space="preserve"> of</t>
    </r>
    <r>
      <rPr>
        <b/>
        <sz val="12"/>
        <color theme="1"/>
        <rFont val="Arial"/>
        <family val="2"/>
      </rPr>
      <t xml:space="preserve"> fluency, accuracy and appropriateness</t>
    </r>
    <r>
      <rPr>
        <sz val="12"/>
        <color theme="1"/>
        <rFont val="Arial"/>
        <family val="2"/>
      </rPr>
      <t xml:space="preserve">.
</t>
    </r>
  </si>
  <si>
    <r>
      <t xml:space="preserve">Can talk on topics of interest in formal situations with </t>
    </r>
    <r>
      <rPr>
        <b/>
        <sz val="12"/>
        <color theme="1"/>
        <rFont val="Arial"/>
        <family val="2"/>
      </rPr>
      <t>satisfactory ability</t>
    </r>
    <r>
      <rPr>
        <sz val="12"/>
        <color theme="1"/>
        <rFont val="Arial"/>
        <family val="2"/>
      </rPr>
      <t xml:space="preserve"> of </t>
    </r>
    <r>
      <rPr>
        <b/>
        <sz val="12"/>
        <color theme="1"/>
        <rFont val="Arial"/>
        <family val="2"/>
      </rPr>
      <t>fluency, accuracy and appropriateness</t>
    </r>
    <r>
      <rPr>
        <sz val="12"/>
        <color theme="1"/>
        <rFont val="Arial"/>
        <family val="2"/>
      </rPr>
      <t xml:space="preserve">.
</t>
    </r>
  </si>
  <si>
    <r>
      <t xml:space="preserve">Can talk on topics of interest in formal situations with </t>
    </r>
    <r>
      <rPr>
        <b/>
        <sz val="12"/>
        <color theme="1"/>
        <rFont val="Arial"/>
        <family val="2"/>
      </rPr>
      <t xml:space="preserve">good ability </t>
    </r>
    <r>
      <rPr>
        <sz val="12"/>
        <color theme="1"/>
        <rFont val="Arial"/>
        <family val="2"/>
      </rPr>
      <t xml:space="preserve">of </t>
    </r>
    <r>
      <rPr>
        <b/>
        <sz val="12"/>
        <color theme="1"/>
        <rFont val="Arial"/>
        <family val="2"/>
      </rPr>
      <t>fluency, accuracy and appropriateness</t>
    </r>
    <r>
      <rPr>
        <sz val="12"/>
        <color theme="1"/>
        <rFont val="Arial"/>
        <family val="2"/>
      </rPr>
      <t xml:space="preserve">. 
</t>
    </r>
  </si>
  <si>
    <r>
      <t xml:space="preserve">Can talk on topics of interest in formal situations with </t>
    </r>
    <r>
      <rPr>
        <b/>
        <sz val="12"/>
        <color theme="1"/>
        <rFont val="Arial"/>
        <family val="2"/>
      </rPr>
      <t>very good ability</t>
    </r>
    <r>
      <rPr>
        <sz val="12"/>
        <color theme="1"/>
        <rFont val="Arial"/>
        <family val="2"/>
      </rPr>
      <t xml:space="preserve"> of</t>
    </r>
    <r>
      <rPr>
        <b/>
        <sz val="12"/>
        <color theme="1"/>
        <rFont val="Arial"/>
        <family val="2"/>
      </rPr>
      <t xml:space="preserve"> fluency, accuracy and appropriateness</t>
    </r>
    <r>
      <rPr>
        <sz val="12"/>
        <color theme="1"/>
        <rFont val="Arial"/>
        <family val="2"/>
      </rPr>
      <t xml:space="preserve">.
</t>
    </r>
  </si>
  <si>
    <r>
      <t xml:space="preserve">Can talk on topics of interest in formal situations with </t>
    </r>
    <r>
      <rPr>
        <b/>
        <sz val="12"/>
        <color theme="1"/>
        <rFont val="Arial"/>
        <family val="2"/>
      </rPr>
      <t>excellent ability</t>
    </r>
    <r>
      <rPr>
        <sz val="12"/>
        <color theme="1"/>
        <rFont val="Arial"/>
        <family val="2"/>
      </rPr>
      <t xml:space="preserve"> of </t>
    </r>
    <r>
      <rPr>
        <b/>
        <sz val="12"/>
        <color theme="1"/>
        <rFont val="Arial"/>
        <family val="2"/>
      </rPr>
      <t>fluency, accuracy and appropriateness</t>
    </r>
    <r>
      <rPr>
        <sz val="12"/>
        <color theme="1"/>
        <rFont val="Arial"/>
        <family val="2"/>
      </rPr>
      <t xml:space="preserve">.
</t>
    </r>
  </si>
  <si>
    <r>
      <t xml:space="preserve">Can demonstrate </t>
    </r>
    <r>
      <rPr>
        <b/>
        <sz val="12"/>
        <color theme="1"/>
        <rFont val="Arial"/>
        <family val="2"/>
      </rPr>
      <t>very limited</t>
    </r>
    <r>
      <rPr>
        <sz val="12"/>
        <color theme="1"/>
        <rFont val="Arial"/>
        <family val="2"/>
      </rPr>
      <t xml:space="preserve"> understanding of oral texts.</t>
    </r>
  </si>
  <si>
    <r>
      <t xml:space="preserve">Can demonstrate </t>
    </r>
    <r>
      <rPr>
        <b/>
        <sz val="12"/>
        <color theme="1"/>
        <rFont val="Arial"/>
        <family val="2"/>
      </rPr>
      <t>limited</t>
    </r>
    <r>
      <rPr>
        <sz val="12"/>
        <color theme="1"/>
        <rFont val="Arial"/>
        <family val="2"/>
      </rPr>
      <t xml:space="preserve"> understanding of oral texts.
</t>
    </r>
  </si>
  <si>
    <r>
      <t xml:space="preserve">Can demonstrate </t>
    </r>
    <r>
      <rPr>
        <b/>
        <sz val="12"/>
        <color theme="1"/>
        <rFont val="Arial"/>
        <family val="2"/>
      </rPr>
      <t>satisfactory</t>
    </r>
    <r>
      <rPr>
        <sz val="12"/>
        <color theme="1"/>
        <rFont val="Arial"/>
        <family val="2"/>
      </rPr>
      <t xml:space="preserve"> understanding of oral texts.
</t>
    </r>
  </si>
  <si>
    <r>
      <t xml:space="preserve">Can demonstrate </t>
    </r>
    <r>
      <rPr>
        <b/>
        <sz val="12"/>
        <color theme="1"/>
        <rFont val="Arial"/>
        <family val="2"/>
      </rPr>
      <t>good</t>
    </r>
    <r>
      <rPr>
        <sz val="12"/>
        <color theme="1"/>
        <rFont val="Arial"/>
        <family val="2"/>
      </rPr>
      <t xml:space="preserve"> understanding of oral texts. 
</t>
    </r>
  </si>
  <si>
    <r>
      <t xml:space="preserve">Can demonstrate </t>
    </r>
    <r>
      <rPr>
        <b/>
        <sz val="12"/>
        <color theme="1"/>
        <rFont val="Arial"/>
        <family val="2"/>
      </rPr>
      <t>very good</t>
    </r>
    <r>
      <rPr>
        <sz val="12"/>
        <color theme="1"/>
        <rFont val="Arial"/>
        <family val="2"/>
      </rPr>
      <t xml:space="preserve"> understanding of oral texts.
</t>
    </r>
  </si>
  <si>
    <t>K6</t>
  </si>
  <si>
    <r>
      <t xml:space="preserve">Can demonstrate </t>
    </r>
    <r>
      <rPr>
        <b/>
        <sz val="12"/>
        <color theme="1"/>
        <rFont val="Arial"/>
        <family val="2"/>
      </rPr>
      <t>very limited ability</t>
    </r>
    <r>
      <rPr>
        <sz val="12"/>
        <color theme="1"/>
        <rFont val="Arial"/>
        <family val="2"/>
      </rPr>
      <t xml:space="preserve"> in applying word attack skills and in understanding phrases and sentences from a variety of texts.
</t>
    </r>
  </si>
  <si>
    <r>
      <t xml:space="preserve">Can demonstrate </t>
    </r>
    <r>
      <rPr>
        <b/>
        <sz val="12"/>
        <color rgb="FF000000"/>
        <rFont val="Arial"/>
        <family val="2"/>
      </rPr>
      <t>satisfactory ability</t>
    </r>
    <r>
      <rPr>
        <sz val="12"/>
        <color rgb="FF000000"/>
        <rFont val="Arial"/>
        <family val="2"/>
      </rPr>
      <t xml:space="preserve"> in applying word attack skills and in understanding phrases and sentences from a variety of texts.
</t>
    </r>
  </si>
  <si>
    <r>
      <t>Can demonstrate</t>
    </r>
    <r>
      <rPr>
        <b/>
        <sz val="12"/>
        <color rgb="FF000000"/>
        <rFont val="Arial"/>
        <family val="2"/>
      </rPr>
      <t xml:space="preserve"> very good ability</t>
    </r>
    <r>
      <rPr>
        <sz val="12"/>
        <color rgb="FF000000"/>
        <rFont val="Arial"/>
        <family val="2"/>
      </rPr>
      <t xml:space="preserve"> in applying word attack skills and in understanding phrases and sentences from a variety of texts.
</t>
    </r>
  </si>
  <si>
    <r>
      <t xml:space="preserve">Can demonstrate </t>
    </r>
    <r>
      <rPr>
        <b/>
        <sz val="12"/>
        <color rgb="FF000000"/>
        <rFont val="Arial"/>
        <family val="2"/>
      </rPr>
      <t>excellent</t>
    </r>
    <r>
      <rPr>
        <sz val="12"/>
        <color rgb="FF000000"/>
        <rFont val="Arial"/>
        <family val="2"/>
      </rPr>
      <t xml:space="preserve"> ability in applying word attack skills and in understanding phrases and sentences from a variety of texts.
</t>
    </r>
  </si>
  <si>
    <r>
      <t xml:space="preserve">Can demonstrate </t>
    </r>
    <r>
      <rPr>
        <b/>
        <sz val="12"/>
        <color theme="1"/>
        <rFont val="Arial"/>
        <family val="2"/>
      </rPr>
      <t>very limited ability</t>
    </r>
    <r>
      <rPr>
        <sz val="12"/>
        <color theme="1"/>
        <rFont val="Arial"/>
        <family val="2"/>
      </rPr>
      <t xml:space="preserve"> in understanding a variety of texts and in applying dictionary skills.
</t>
    </r>
  </si>
  <si>
    <r>
      <t xml:space="preserve">Can demonstrate </t>
    </r>
    <r>
      <rPr>
        <b/>
        <sz val="12"/>
        <color theme="1"/>
        <rFont val="Arial"/>
        <family val="2"/>
      </rPr>
      <t xml:space="preserve">limited ability </t>
    </r>
    <r>
      <rPr>
        <sz val="12"/>
        <color theme="1"/>
        <rFont val="Arial"/>
        <family val="2"/>
      </rPr>
      <t xml:space="preserve">in understanding a variety of texts and in applying dictionary skills. 
</t>
    </r>
  </si>
  <si>
    <r>
      <t xml:space="preserve">Can demonstrate </t>
    </r>
    <r>
      <rPr>
        <b/>
        <sz val="12"/>
        <color rgb="FF000000"/>
        <rFont val="Arial"/>
        <family val="2"/>
      </rPr>
      <t>satisfactory ability</t>
    </r>
    <r>
      <rPr>
        <sz val="12"/>
        <color rgb="FF000000"/>
        <rFont val="Arial"/>
        <family val="2"/>
      </rPr>
      <t xml:space="preserve"> in understanding a variety of texts and in applying dictionary skills.
</t>
    </r>
  </si>
  <si>
    <r>
      <t xml:space="preserve">Can demonstrate </t>
    </r>
    <r>
      <rPr>
        <b/>
        <sz val="12"/>
        <color rgb="FF000000"/>
        <rFont val="Arial"/>
        <family val="2"/>
      </rPr>
      <t xml:space="preserve">good ability </t>
    </r>
    <r>
      <rPr>
        <sz val="12"/>
        <color rgb="FF000000"/>
        <rFont val="Arial"/>
        <family val="2"/>
      </rPr>
      <t xml:space="preserve">in understanding a variety of texts and in applying dictionary skills.
</t>
    </r>
  </si>
  <si>
    <r>
      <t xml:space="preserve">Can demonstrate </t>
    </r>
    <r>
      <rPr>
        <b/>
        <sz val="12"/>
        <color rgb="FF000000"/>
        <rFont val="Arial"/>
        <family val="2"/>
      </rPr>
      <t>very good ability</t>
    </r>
    <r>
      <rPr>
        <sz val="12"/>
        <color rgb="FF000000"/>
        <rFont val="Arial"/>
        <family val="2"/>
      </rPr>
      <t xml:space="preserve"> in understanding a variety of texts and in applying dictionary skills.
</t>
    </r>
  </si>
  <si>
    <r>
      <t xml:space="preserve">Can demonstrate </t>
    </r>
    <r>
      <rPr>
        <b/>
        <sz val="12"/>
        <color rgb="FF000000"/>
        <rFont val="Arial"/>
        <family val="2"/>
      </rPr>
      <t>excellent</t>
    </r>
    <r>
      <rPr>
        <sz val="12"/>
        <color rgb="FF000000"/>
        <rFont val="Arial"/>
        <family val="2"/>
      </rPr>
      <t xml:space="preserve"> ability in understanding a variety of texts and in applying dictionary skills.
</t>
    </r>
  </si>
  <si>
    <r>
      <t xml:space="preserve">Can demonstrate </t>
    </r>
    <r>
      <rPr>
        <b/>
        <sz val="12"/>
        <color theme="1"/>
        <rFont val="Arial"/>
        <family val="2"/>
      </rPr>
      <t>very limited ability</t>
    </r>
    <r>
      <rPr>
        <sz val="12"/>
        <color theme="1"/>
        <rFont val="Arial"/>
        <family val="2"/>
      </rPr>
      <t xml:space="preserve"> to read independently for information and enjoyment (Generic: sharing, reading tree, reading charts or …….).
</t>
    </r>
  </si>
  <si>
    <r>
      <t>Can demonstrate</t>
    </r>
    <r>
      <rPr>
        <b/>
        <sz val="12"/>
        <color theme="1"/>
        <rFont val="Arial"/>
        <family val="2"/>
      </rPr>
      <t xml:space="preserve"> limited ability</t>
    </r>
    <r>
      <rPr>
        <sz val="12"/>
        <color theme="1"/>
        <rFont val="Arial"/>
        <family val="2"/>
      </rPr>
      <t xml:space="preserve"> to read independently for information and enjoyment.
</t>
    </r>
  </si>
  <si>
    <r>
      <t xml:space="preserve">Can demonstrate </t>
    </r>
    <r>
      <rPr>
        <b/>
        <sz val="12"/>
        <color rgb="FF000000"/>
        <rFont val="Arial"/>
        <family val="2"/>
      </rPr>
      <t>satisfactory ability</t>
    </r>
    <r>
      <rPr>
        <sz val="12"/>
        <color rgb="FF000000"/>
        <rFont val="Arial"/>
        <family val="2"/>
      </rPr>
      <t xml:space="preserve"> to read independently for information and enjoyment.
</t>
    </r>
  </si>
  <si>
    <r>
      <t xml:space="preserve">Can demonstrate </t>
    </r>
    <r>
      <rPr>
        <b/>
        <sz val="12"/>
        <color rgb="FF000000"/>
        <rFont val="Arial"/>
        <family val="2"/>
      </rPr>
      <t>good ability</t>
    </r>
    <r>
      <rPr>
        <sz val="12"/>
        <color rgb="FF000000"/>
        <rFont val="Arial"/>
        <family val="2"/>
      </rPr>
      <t xml:space="preserve"> to read independently for information and enjoyment.
</t>
    </r>
  </si>
  <si>
    <r>
      <t xml:space="preserve">Can demonstrate </t>
    </r>
    <r>
      <rPr>
        <b/>
        <sz val="12"/>
        <color rgb="FF000000"/>
        <rFont val="Arial"/>
        <family val="2"/>
      </rPr>
      <t>very good ability</t>
    </r>
    <r>
      <rPr>
        <sz val="12"/>
        <color rgb="FF000000"/>
        <rFont val="Arial"/>
        <family val="2"/>
      </rPr>
      <t xml:space="preserve"> to read independently for information and enjoyment.
</t>
    </r>
  </si>
  <si>
    <r>
      <t xml:space="preserve">Can demonstrate </t>
    </r>
    <r>
      <rPr>
        <b/>
        <sz val="12"/>
        <color rgb="FF000000"/>
        <rFont val="Arial"/>
        <family val="2"/>
      </rPr>
      <t>excellent ability</t>
    </r>
    <r>
      <rPr>
        <sz val="12"/>
        <color rgb="FF000000"/>
        <rFont val="Arial"/>
        <family val="2"/>
      </rPr>
      <t xml:space="preserve"> to read independently for information and enjoyment.
</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</si>
  <si>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t>
    </r>
    <r>
      <rPr>
        <b/>
        <sz val="12"/>
        <rFont val="Arial"/>
        <family val="2"/>
      </rPr>
      <t xml:space="preserve"> very limited </t>
    </r>
    <r>
      <rPr>
        <sz val="12"/>
        <rFont val="Arial"/>
        <family val="2"/>
      </rPr>
      <t>level</t>
    </r>
    <r>
      <rPr>
        <b/>
        <sz val="12"/>
        <rFont val="Arial"/>
        <family val="2"/>
      </rPr>
      <t xml:space="preserve"> </t>
    </r>
    <r>
      <rPr>
        <sz val="12"/>
        <rFont val="Arial"/>
        <family val="2"/>
      </rPr>
      <t>of</t>
    </r>
    <r>
      <rPr>
        <b/>
        <sz val="12"/>
        <rFont val="Arial"/>
        <family val="2"/>
      </rPr>
      <t xml:space="preserve"> </t>
    </r>
    <r>
      <rPr>
        <sz val="12"/>
        <rFont val="Arial"/>
        <family val="2"/>
      </rPr>
      <t>accuracy in spelling.</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</si>
  <si>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t>
    </r>
    <r>
      <rPr>
        <b/>
        <sz val="12"/>
        <rFont val="Arial"/>
        <family val="2"/>
      </rPr>
      <t xml:space="preserve"> limited </t>
    </r>
    <r>
      <rPr>
        <sz val="12"/>
        <rFont val="Arial"/>
        <family val="2"/>
      </rPr>
      <t>level</t>
    </r>
    <r>
      <rPr>
        <b/>
        <sz val="12"/>
        <rFont val="Arial"/>
        <family val="2"/>
      </rPr>
      <t xml:space="preserve"> </t>
    </r>
    <r>
      <rPr>
        <sz val="12"/>
        <rFont val="Arial"/>
        <family val="2"/>
      </rPr>
      <t>of</t>
    </r>
    <r>
      <rPr>
        <b/>
        <sz val="12"/>
        <rFont val="Arial"/>
        <family val="2"/>
      </rPr>
      <t xml:space="preserve"> </t>
    </r>
    <r>
      <rPr>
        <sz val="12"/>
        <rFont val="Arial"/>
        <family val="2"/>
      </rPr>
      <t xml:space="preserve"> accuracy in spelling.</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</si>
  <si>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t>
    </r>
    <r>
      <rPr>
        <b/>
        <sz val="12"/>
        <rFont val="Arial"/>
        <family val="2"/>
      </rPr>
      <t xml:space="preserve"> satisfactory </t>
    </r>
    <r>
      <rPr>
        <sz val="12"/>
        <rFont val="Arial"/>
        <family val="2"/>
      </rPr>
      <t>level</t>
    </r>
    <r>
      <rPr>
        <b/>
        <sz val="12"/>
        <rFont val="Arial"/>
        <family val="2"/>
      </rPr>
      <t xml:space="preserve"> </t>
    </r>
    <r>
      <rPr>
        <sz val="12"/>
        <rFont val="Arial"/>
        <family val="2"/>
      </rPr>
      <t>of accuracy in spelling.</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</si>
  <si>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t>
    </r>
    <r>
      <rPr>
        <b/>
        <sz val="12"/>
        <rFont val="Arial"/>
        <family val="2"/>
      </rPr>
      <t xml:space="preserve"> good </t>
    </r>
    <r>
      <rPr>
        <sz val="12"/>
        <rFont val="Arial"/>
        <family val="2"/>
      </rPr>
      <t>level</t>
    </r>
    <r>
      <rPr>
        <b/>
        <sz val="12"/>
        <rFont val="Arial"/>
        <family val="2"/>
      </rPr>
      <t xml:space="preserve"> </t>
    </r>
    <r>
      <rPr>
        <sz val="12"/>
        <rFont val="Arial"/>
        <family val="2"/>
      </rPr>
      <t>of</t>
    </r>
    <r>
      <rPr>
        <b/>
        <sz val="12"/>
        <rFont val="Arial"/>
        <family val="2"/>
      </rPr>
      <t xml:space="preserve"> </t>
    </r>
    <r>
      <rPr>
        <sz val="12"/>
        <rFont val="Arial"/>
        <family val="2"/>
      </rPr>
      <t xml:space="preserve"> neatness and accuracy in spelling.</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</si>
  <si>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t>
    </r>
    <r>
      <rPr>
        <b/>
        <sz val="12"/>
        <rFont val="Arial"/>
        <family val="2"/>
      </rPr>
      <t xml:space="preserve"> very good </t>
    </r>
    <r>
      <rPr>
        <sz val="12"/>
        <rFont val="Arial"/>
        <family val="2"/>
      </rPr>
      <t>level</t>
    </r>
    <r>
      <rPr>
        <b/>
        <sz val="12"/>
        <rFont val="Arial"/>
        <family val="2"/>
      </rPr>
      <t xml:space="preserve"> </t>
    </r>
    <r>
      <rPr>
        <sz val="12"/>
        <rFont val="Arial"/>
        <family val="2"/>
      </rPr>
      <t>of</t>
    </r>
    <r>
      <rPr>
        <b/>
        <sz val="12"/>
        <rFont val="Arial"/>
        <family val="2"/>
      </rPr>
      <t xml:space="preserve"> </t>
    </r>
    <r>
      <rPr>
        <sz val="12"/>
        <rFont val="Arial"/>
        <family val="2"/>
      </rPr>
      <t xml:space="preserve"> neatness and accuracy in spelling.</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</si>
  <si>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an</t>
    </r>
    <r>
      <rPr>
        <b/>
        <sz val="12"/>
        <rFont val="Arial"/>
        <family val="2"/>
      </rPr>
      <t xml:space="preserve"> excellent </t>
    </r>
    <r>
      <rPr>
        <sz val="12"/>
        <rFont val="Arial"/>
        <family val="2"/>
      </rPr>
      <t>level</t>
    </r>
    <r>
      <rPr>
        <b/>
        <sz val="12"/>
        <rFont val="Arial"/>
        <family val="2"/>
      </rPr>
      <t xml:space="preserve"> </t>
    </r>
    <r>
      <rPr>
        <sz val="12"/>
        <rFont val="Arial"/>
        <family val="2"/>
      </rPr>
      <t>of</t>
    </r>
    <r>
      <rPr>
        <b/>
        <sz val="12"/>
        <rFont val="Arial"/>
        <family val="2"/>
      </rPr>
      <t xml:space="preserve"> </t>
    </r>
    <r>
      <rPr>
        <sz val="12"/>
        <rFont val="Arial"/>
        <family val="2"/>
      </rPr>
      <t xml:space="preserve"> neatness and accuracy in spelling.</t>
    </r>
  </si>
  <si>
    <r>
      <t xml:space="preserve">Can write in cursive writing with a </t>
    </r>
    <r>
      <rPr>
        <b/>
        <sz val="12"/>
        <rFont val="Arial"/>
        <family val="2"/>
      </rPr>
      <t>very  limited</t>
    </r>
    <r>
      <rPr>
        <sz val="12"/>
        <rFont val="Arial"/>
        <family val="2"/>
      </rPr>
      <t xml:space="preserve"> level of accuracy in spelling.</t>
    </r>
  </si>
  <si>
    <t>·         Can write in cursive writing with a very  limited level of accuracy in spelling</t>
  </si>
  <si>
    <r>
      <t>Can write in cursive writing with a</t>
    </r>
    <r>
      <rPr>
        <b/>
        <sz val="12"/>
        <rFont val="Arial"/>
        <family val="2"/>
      </rPr>
      <t xml:space="preserve"> limited</t>
    </r>
    <r>
      <rPr>
        <sz val="12"/>
        <rFont val="Arial"/>
        <family val="2"/>
      </rPr>
      <t xml:space="preserve"> level of accuracy in spelling.</t>
    </r>
  </si>
  <si>
    <t>·         Can write in cursive writing with a limited level of accuracy in spelling</t>
  </si>
  <si>
    <r>
      <t xml:space="preserve">Can write in cursive writing with a </t>
    </r>
    <r>
      <rPr>
        <b/>
        <sz val="12"/>
        <rFont val="Arial"/>
        <family val="2"/>
      </rPr>
      <t>satisfactory</t>
    </r>
    <r>
      <rPr>
        <sz val="12"/>
        <rFont val="Arial"/>
        <family val="2"/>
      </rPr>
      <t xml:space="preserve"> level of accuracy in spelling.</t>
    </r>
  </si>
  <si>
    <t>·         Can write in cursive writing with a satisfactory level of accuracy in spelling</t>
  </si>
  <si>
    <r>
      <t xml:space="preserve">Can write in cursive writing with a </t>
    </r>
    <r>
      <rPr>
        <b/>
        <sz val="12"/>
        <rFont val="Arial"/>
        <family val="2"/>
      </rPr>
      <t>good</t>
    </r>
    <r>
      <rPr>
        <sz val="12"/>
        <rFont val="Arial"/>
        <family val="2"/>
      </rPr>
      <t xml:space="preserve"> level of neatness and accuracy in spelling.</t>
    </r>
  </si>
  <si>
    <t>·         Can write in cursive writing with a good level of neatness and accuracy in spelling</t>
  </si>
  <si>
    <r>
      <t xml:space="preserve">Can write in cursive writing with a </t>
    </r>
    <r>
      <rPr>
        <b/>
        <sz val="12"/>
        <rFont val="Arial"/>
        <family val="2"/>
      </rPr>
      <t>very  good</t>
    </r>
    <r>
      <rPr>
        <sz val="12"/>
        <rFont val="Arial"/>
        <family val="2"/>
      </rPr>
      <t xml:space="preserve"> level of neatness and accuracy in spelling.</t>
    </r>
  </si>
  <si>
    <t>·         Can write in cursive writing with a very  good level of neatness and accuracy in spelling</t>
  </si>
  <si>
    <r>
      <t xml:space="preserve">Can write in cursive writing with an </t>
    </r>
    <r>
      <rPr>
        <b/>
        <sz val="12"/>
        <rFont val="Arial"/>
        <family val="2"/>
      </rPr>
      <t>excellent</t>
    </r>
    <r>
      <rPr>
        <sz val="12"/>
        <rFont val="Arial"/>
        <family val="2"/>
      </rPr>
      <t xml:space="preserve"> level of neatness and accuracy in spelling.</t>
    </r>
  </si>
  <si>
    <t>·         Can write in cursive writing with an excellent level of neatness and accuracy in spelling</t>
  </si>
  <si>
    <t>·         Can transfer information to complete a variety of texts with a very limited level of accuracy</t>
  </si>
  <si>
    <t>·         Can transfer information to complete a variety of texts with a limited level of accuracy</t>
  </si>
  <si>
    <t>·         Can transfer information to complete a variety of texts with a satisfactory level of accuracy</t>
  </si>
  <si>
    <t>·         Can transfer information to complete a variety of texts with a good level of accuracy</t>
  </si>
  <si>
    <t>·         Can transfer information to complete a variety of texts with a very good level of accuracy</t>
  </si>
  <si>
    <t>·         Can transfer information to complete a variety of texts with an excellent level of accuracy</t>
  </si>
  <si>
    <r>
      <t xml:space="preserve">Can write using appropriate language conventions but with a </t>
    </r>
    <r>
      <rPr>
        <b/>
        <sz val="12"/>
        <color theme="1"/>
        <rFont val="Arial"/>
        <family val="2"/>
      </rPr>
      <t>very limited</t>
    </r>
    <r>
      <rPr>
        <sz val="12"/>
        <color theme="1"/>
        <rFont val="Arial"/>
        <family val="2"/>
      </rPr>
      <t xml:space="preserve"> level of accuracy.</t>
    </r>
  </si>
  <si>
    <t xml:space="preserve">·          Can write using appropriate language conventions but with a very limited level of accuracy </t>
  </si>
  <si>
    <r>
      <t xml:space="preserve">Can write using appropriate language conventions but with a </t>
    </r>
    <r>
      <rPr>
        <b/>
        <sz val="12"/>
        <color theme="1"/>
        <rFont val="Arial"/>
        <family val="2"/>
      </rPr>
      <t>limited</t>
    </r>
    <r>
      <rPr>
        <sz val="12"/>
        <color theme="1"/>
        <rFont val="Arial"/>
        <family val="2"/>
      </rPr>
      <t xml:space="preserve"> level of accuracy. </t>
    </r>
  </si>
  <si>
    <t xml:space="preserve">·          Can write using appropriate language conventions but with a limited level of accuracy </t>
  </si>
  <si>
    <r>
      <t>Can write using appropriate language conventions with a</t>
    </r>
    <r>
      <rPr>
        <b/>
        <sz val="12"/>
        <color theme="1"/>
        <rFont val="Arial"/>
        <family val="2"/>
      </rPr>
      <t xml:space="preserve"> satisfactory</t>
    </r>
    <r>
      <rPr>
        <sz val="12"/>
        <color theme="1"/>
        <rFont val="Arial"/>
        <family val="2"/>
      </rPr>
      <t xml:space="preserve"> level of accuracy. </t>
    </r>
  </si>
  <si>
    <t xml:space="preserve">·          Can write using appropriate language conventions with a satisfactory level of accuracy </t>
  </si>
  <si>
    <r>
      <t xml:space="preserve">Can write using appropriate language conventions with a </t>
    </r>
    <r>
      <rPr>
        <b/>
        <sz val="12"/>
        <color theme="1"/>
        <rFont val="Arial"/>
        <family val="2"/>
      </rPr>
      <t>good</t>
    </r>
    <r>
      <rPr>
        <sz val="12"/>
        <color theme="1"/>
        <rFont val="Arial"/>
        <family val="2"/>
      </rPr>
      <t xml:space="preserve"> level of accuracy.</t>
    </r>
  </si>
  <si>
    <t>·          Can write using appropriate language conventions with a good level of accuracy</t>
  </si>
  <si>
    <r>
      <t xml:space="preserve">Can write using appropriate language conventions with a </t>
    </r>
    <r>
      <rPr>
        <b/>
        <sz val="12"/>
        <color theme="1"/>
        <rFont val="Arial"/>
        <family val="2"/>
      </rPr>
      <t>very good</t>
    </r>
    <r>
      <rPr>
        <sz val="12"/>
        <color theme="1"/>
        <rFont val="Arial"/>
        <family val="2"/>
      </rPr>
      <t xml:space="preserve"> level of accuracy.</t>
    </r>
  </si>
  <si>
    <t>·          Can write using appropriate language conventions with a very good level of accuracy</t>
  </si>
  <si>
    <r>
      <t xml:space="preserve">Can write using appropriate language conventions with an </t>
    </r>
    <r>
      <rPr>
        <b/>
        <sz val="12"/>
        <color theme="1"/>
        <rFont val="Arial"/>
        <family val="2"/>
      </rPr>
      <t>excellent</t>
    </r>
    <r>
      <rPr>
        <sz val="12"/>
        <color theme="1"/>
        <rFont val="Arial"/>
        <family val="2"/>
      </rPr>
      <t xml:space="preserve"> level of accuracy.</t>
    </r>
  </si>
  <si>
    <t>·          Can write using appropriate language conventions with an excellent level of accuracy</t>
  </si>
  <si>
    <r>
      <t xml:space="preserve">Can punctuate and spell with a </t>
    </r>
    <r>
      <rPr>
        <b/>
        <sz val="12"/>
        <rFont val="Arial"/>
        <family val="2"/>
      </rPr>
      <t>very limited level</t>
    </r>
    <r>
      <rPr>
        <sz val="12"/>
        <rFont val="Arial"/>
        <family val="2"/>
      </rPr>
      <t xml:space="preserve"> of accuracy.</t>
    </r>
  </si>
  <si>
    <t>Can punctuate and spell with a very limited level of accuracy</t>
  </si>
  <si>
    <r>
      <t>Can punctuate and spell with a l</t>
    </r>
    <r>
      <rPr>
        <b/>
        <sz val="12"/>
        <rFont val="Arial"/>
        <family val="2"/>
      </rPr>
      <t>imited level</t>
    </r>
    <r>
      <rPr>
        <sz val="12"/>
        <rFont val="Arial"/>
        <family val="2"/>
      </rPr>
      <t xml:space="preserve"> of accuracy.</t>
    </r>
  </si>
  <si>
    <t>Can punctuate and spell with a limited level of accuracy</t>
  </si>
  <si>
    <r>
      <t xml:space="preserve">Can punctuate and spell with a </t>
    </r>
    <r>
      <rPr>
        <b/>
        <sz val="12"/>
        <rFont val="Arial"/>
        <family val="2"/>
      </rPr>
      <t>satisfactory level</t>
    </r>
    <r>
      <rPr>
        <sz val="12"/>
        <rFont val="Arial"/>
        <family val="2"/>
      </rPr>
      <t xml:space="preserve"> of accuracy.</t>
    </r>
  </si>
  <si>
    <t>Can punctuate and spell with a satisfactory level of accuracy</t>
  </si>
  <si>
    <r>
      <t xml:space="preserve">Can punctuate and spell with a </t>
    </r>
    <r>
      <rPr>
        <b/>
        <sz val="12"/>
        <rFont val="Arial"/>
        <family val="2"/>
      </rPr>
      <t>good level</t>
    </r>
    <r>
      <rPr>
        <sz val="12"/>
        <rFont val="Arial"/>
        <family val="2"/>
      </rPr>
      <t xml:space="preserve"> of accuracy.</t>
    </r>
  </si>
  <si>
    <t>Can punctuate and spell with a good level of accuracy</t>
  </si>
  <si>
    <r>
      <t xml:space="preserve">Can punctuate and spell with a </t>
    </r>
    <r>
      <rPr>
        <b/>
        <sz val="12"/>
        <rFont val="Arial"/>
        <family val="2"/>
      </rPr>
      <t>very good leve</t>
    </r>
    <r>
      <rPr>
        <sz val="12"/>
        <rFont val="Arial"/>
        <family val="2"/>
      </rPr>
      <t>l of accuracy.</t>
    </r>
  </si>
  <si>
    <t>Can punctuate and spell with a very good level of accuracy</t>
  </si>
  <si>
    <r>
      <t xml:space="preserve">Can punctuate and spell with an </t>
    </r>
    <r>
      <rPr>
        <b/>
        <sz val="12"/>
        <rFont val="Arial"/>
        <family val="2"/>
      </rPr>
      <t xml:space="preserve">excellent level </t>
    </r>
    <r>
      <rPr>
        <sz val="12"/>
        <rFont val="Arial"/>
        <family val="2"/>
      </rPr>
      <t>of accuracy.</t>
    </r>
  </si>
  <si>
    <t>Can punctuate and spell with an excellent level of accuracy</t>
  </si>
  <si>
    <r>
      <t xml:space="preserve">Can show enjoyment and appreciation with </t>
    </r>
    <r>
      <rPr>
        <b/>
        <sz val="12"/>
        <rFont val="Arial"/>
        <family val="2"/>
      </rPr>
      <t>very limited</t>
    </r>
    <r>
      <rPr>
        <sz val="12"/>
        <rFont val="Arial"/>
        <family val="2"/>
      </rPr>
      <t xml:space="preserve"> non-verbal response.                                                                                                                                                                                                     Can reproduce literary works heard with a </t>
    </r>
    <r>
      <rPr>
        <b/>
        <sz val="12"/>
        <rFont val="Arial"/>
        <family val="2"/>
      </rPr>
      <t>very limited level</t>
    </r>
    <r>
      <rPr>
        <sz val="12"/>
        <rFont val="Arial"/>
        <family val="2"/>
      </rPr>
      <t xml:space="preserve"> of fluency. </t>
    </r>
  </si>
  <si>
    <r>
      <t xml:space="preserve">Can show enjoyment and  appreciation with </t>
    </r>
    <r>
      <rPr>
        <b/>
        <sz val="12"/>
        <rFont val="Arial"/>
        <family val="2"/>
      </rPr>
      <t>limited</t>
    </r>
    <r>
      <rPr>
        <sz val="12"/>
        <rFont val="Arial"/>
        <family val="2"/>
      </rPr>
      <t xml:space="preserve"> non-verbal response.                                                                                                                                                                                                                                                                          Can reproduce literary works heard with a</t>
    </r>
    <r>
      <rPr>
        <b/>
        <sz val="12"/>
        <rFont val="Arial"/>
        <family val="2"/>
      </rPr>
      <t xml:space="preserve"> limited level</t>
    </r>
    <r>
      <rPr>
        <sz val="12"/>
        <rFont val="Arial"/>
        <family val="2"/>
      </rPr>
      <t xml:space="preserve"> of fluency.</t>
    </r>
  </si>
  <si>
    <r>
      <t xml:space="preserve">Can show enjoyment and appreciation with </t>
    </r>
    <r>
      <rPr>
        <b/>
        <sz val="12"/>
        <rFont val="Arial"/>
        <family val="2"/>
      </rPr>
      <t>satisfactory</t>
    </r>
    <r>
      <rPr>
        <sz val="12"/>
        <rFont val="Arial"/>
        <family val="2"/>
      </rPr>
      <t xml:space="preserve"> non-verbal response.                                                                                                                                                                                                              Can reproduce literary works heard with a </t>
    </r>
    <r>
      <rPr>
        <b/>
        <sz val="12"/>
        <rFont val="Arial"/>
        <family val="2"/>
      </rPr>
      <t>satisfactory level</t>
    </r>
    <r>
      <rPr>
        <sz val="12"/>
        <rFont val="Arial"/>
        <family val="2"/>
      </rPr>
      <t xml:space="preserve"> of fluency.</t>
    </r>
  </si>
  <si>
    <r>
      <t xml:space="preserve">Can show enjoyment and appreciation with </t>
    </r>
    <r>
      <rPr>
        <b/>
        <sz val="12"/>
        <rFont val="Arial"/>
        <family val="2"/>
      </rPr>
      <t>good</t>
    </r>
    <r>
      <rPr>
        <sz val="12"/>
        <rFont val="Arial"/>
        <family val="2"/>
      </rPr>
      <t xml:space="preserve"> non-verbal response.                                                                                                                                                                                                                     Can reproduce literary works heard with a </t>
    </r>
    <r>
      <rPr>
        <b/>
        <sz val="12"/>
        <rFont val="Arial"/>
        <family val="2"/>
      </rPr>
      <t>good level</t>
    </r>
    <r>
      <rPr>
        <sz val="12"/>
        <rFont val="Arial"/>
        <family val="2"/>
      </rPr>
      <t xml:space="preserve"> of fluency.</t>
    </r>
  </si>
  <si>
    <r>
      <t xml:space="preserve">Can show enjoyment and appreciation with a </t>
    </r>
    <r>
      <rPr>
        <b/>
        <sz val="12"/>
        <rFont val="Arial"/>
        <family val="2"/>
      </rPr>
      <t>very good</t>
    </r>
    <r>
      <rPr>
        <sz val="12"/>
        <rFont val="Arial"/>
        <family val="2"/>
      </rPr>
      <t xml:space="preserve"> level of non-verbal response.                                                                                                                                                                                         Can reproduce literary works heard with a </t>
    </r>
    <r>
      <rPr>
        <b/>
        <sz val="12"/>
        <rFont val="Arial"/>
        <family val="2"/>
      </rPr>
      <t>very good level</t>
    </r>
    <r>
      <rPr>
        <sz val="12"/>
        <rFont val="Arial"/>
        <family val="2"/>
      </rPr>
      <t xml:space="preserve"> of fluency.</t>
    </r>
  </si>
  <si>
    <r>
      <t xml:space="preserve">Can show enjoyment and appreciation with </t>
    </r>
    <r>
      <rPr>
        <b/>
        <sz val="12"/>
        <rFont val="Arial"/>
        <family val="2"/>
      </rPr>
      <t xml:space="preserve">excellent and creative </t>
    </r>
    <r>
      <rPr>
        <sz val="12"/>
        <rFont val="Arial"/>
        <family val="2"/>
      </rPr>
      <t xml:space="preserve">non-verbal response.                                                                                                                                                                                     Can reproduce literary works heard with an </t>
    </r>
    <r>
      <rPr>
        <b/>
        <sz val="12"/>
        <rFont val="Arial"/>
        <family val="2"/>
      </rPr>
      <t>excellent level</t>
    </r>
    <r>
      <rPr>
        <sz val="12"/>
        <rFont val="Arial"/>
        <family val="2"/>
      </rPr>
      <t xml:space="preserve"> of fluency.</t>
    </r>
  </si>
  <si>
    <r>
      <t xml:space="preserve">  Can express </t>
    </r>
    <r>
      <rPr>
        <b/>
        <sz val="12"/>
        <rFont val="Arial"/>
        <family val="2"/>
      </rPr>
      <t>very limited</t>
    </r>
    <r>
      <rPr>
        <sz val="12"/>
        <rFont val="Arial"/>
        <family val="2"/>
      </rPr>
      <t xml:space="preserve"> personal response to literary texts. </t>
    </r>
  </si>
  <si>
    <r>
      <t xml:space="preserve">  Can express </t>
    </r>
    <r>
      <rPr>
        <b/>
        <sz val="12"/>
        <rFont val="Arial"/>
        <family val="2"/>
      </rPr>
      <t>limited</t>
    </r>
    <r>
      <rPr>
        <sz val="12"/>
        <rFont val="Arial"/>
        <family val="2"/>
      </rPr>
      <t xml:space="preserve"> personal response to literary texts. </t>
    </r>
  </si>
  <si>
    <r>
      <t xml:space="preserve">  Can express </t>
    </r>
    <r>
      <rPr>
        <b/>
        <sz val="12"/>
        <rFont val="Arial"/>
        <family val="2"/>
      </rPr>
      <t>satisfactory</t>
    </r>
    <r>
      <rPr>
        <sz val="12"/>
        <rFont val="Arial"/>
        <family val="2"/>
      </rPr>
      <t xml:space="preserve"> personal response to literary texts. </t>
    </r>
  </si>
  <si>
    <r>
      <t xml:space="preserve">  Can express </t>
    </r>
    <r>
      <rPr>
        <b/>
        <sz val="12"/>
        <rFont val="Arial"/>
        <family val="2"/>
      </rPr>
      <t>good</t>
    </r>
    <r>
      <rPr>
        <sz val="12"/>
        <rFont val="Arial"/>
        <family val="2"/>
      </rPr>
      <t xml:space="preserve"> personal response to literary texts. </t>
    </r>
  </si>
  <si>
    <r>
      <t xml:space="preserve">  Can express </t>
    </r>
    <r>
      <rPr>
        <b/>
        <sz val="12"/>
        <rFont val="Arial"/>
        <family val="2"/>
      </rPr>
      <t>very good</t>
    </r>
    <r>
      <rPr>
        <sz val="12"/>
        <rFont val="Arial"/>
        <family val="2"/>
      </rPr>
      <t xml:space="preserve"> personal response to literary texts. </t>
    </r>
  </si>
  <si>
    <r>
      <t xml:space="preserve">  Can express </t>
    </r>
    <r>
      <rPr>
        <b/>
        <sz val="12"/>
        <rFont val="Arial"/>
        <family val="2"/>
      </rPr>
      <t>excellent</t>
    </r>
    <r>
      <rPr>
        <sz val="12"/>
        <rFont val="Arial"/>
        <family val="2"/>
      </rPr>
      <t xml:space="preserve"> </t>
    </r>
    <r>
      <rPr>
        <b/>
        <sz val="12"/>
        <rFont val="Arial"/>
        <family val="2"/>
      </rPr>
      <t>and critical</t>
    </r>
    <r>
      <rPr>
        <sz val="12"/>
        <rFont val="Arial"/>
        <family val="2"/>
      </rPr>
      <t xml:space="preserve"> personal response to literary texts. </t>
    </r>
  </si>
  <si>
    <t>PENTAKSIRAN  MATA PELAJARAN BAHASA INGGERIS TAHUN 5</t>
  </si>
  <si>
    <t>5 JENTAYU</t>
  </si>
  <si>
    <t>K 123456</t>
  </si>
  <si>
    <t>K 654321</t>
  </si>
  <si>
    <t>K 246810</t>
  </si>
  <si>
    <t>K 013579</t>
  </si>
  <si>
    <t>K 024680</t>
  </si>
  <si>
    <t>ABDULLAH B ALI</t>
  </si>
  <si>
    <t>BADARIAH BT BADRUL</t>
  </si>
  <si>
    <t>JANUARI - MAC 2014</t>
  </si>
  <si>
    <t>Keseluruhan Prestasi Bahasa Inggeris Tahun 5 :</t>
  </si>
  <si>
    <t>JUMLAH MURID</t>
  </si>
  <si>
    <t>CIK EWE CHOY CHOO</t>
  </si>
  <si>
    <t>Tahap/Performance Level</t>
  </si>
  <si>
    <t>Tafsiran/Descriptor</t>
  </si>
  <si>
    <t>Listening and Speaking K 3 (1.2.2, 1.2.3)</t>
  </si>
  <si>
    <t>Listening and Speaking K 4 (1.2.1, 1.2.4)</t>
  </si>
  <si>
    <t>Listening and Speaking K 5 (1.2.5)</t>
  </si>
  <si>
    <t>Listening and Speaking K 6 (1.3.1)</t>
  </si>
  <si>
    <t>Reading K 1 (2.2.1, 2.2.2)</t>
  </si>
  <si>
    <t>Reading K 2 (2.2.3, 2.2.4)</t>
  </si>
  <si>
    <t>Reading K 3 (2.3.1)</t>
  </si>
  <si>
    <t>Writing K 1 (3.1.1)</t>
  </si>
  <si>
    <t>Writing K 2 (3.1.2)</t>
  </si>
  <si>
    <t>Writing K 3 (3.2.1)</t>
  </si>
  <si>
    <t>Writing K 4 (3.2.2)</t>
  </si>
  <si>
    <t>Writing K 5 (3.2.3, 3.2.4)</t>
  </si>
  <si>
    <t>Writing K 6 (3.3.1)</t>
  </si>
  <si>
    <t>Language Arts K 1 (4.1.1, 4.1.2)</t>
  </si>
  <si>
    <t>Language Arts K 2 (4.2.1)</t>
  </si>
  <si>
    <t>Language Arts K 3 (4.3.1, 4.3.2)</t>
  </si>
  <si>
    <t>…………………………………………………………………………….</t>
  </si>
  <si>
    <t>…………………………………………………………………………………………</t>
  </si>
  <si>
    <r>
      <t xml:space="preserve">Can demonstrate </t>
    </r>
    <r>
      <rPr>
        <b/>
        <sz val="12"/>
        <color theme="1"/>
        <rFont val="Arial"/>
        <family val="2"/>
      </rPr>
      <t>limited ability</t>
    </r>
    <r>
      <rPr>
        <sz val="12"/>
        <color theme="1"/>
        <rFont val="Arial"/>
        <family val="2"/>
      </rPr>
      <t xml:space="preserve"> in applying word attack skills and in understanding phrases and sentences from a variety of texts.
</t>
    </r>
  </si>
  <si>
    <r>
      <t xml:space="preserve">Can create texts using a variety of media with a </t>
    </r>
    <r>
      <rPr>
        <b/>
        <sz val="12"/>
        <rFont val="Arial"/>
        <family val="2"/>
      </rPr>
      <t>very limited level</t>
    </r>
    <r>
      <rPr>
        <sz val="12"/>
        <rFont val="Arial"/>
        <family val="2"/>
      </rPr>
      <t xml:space="preserve"> of </t>
    </r>
    <r>
      <rPr>
        <b/>
        <sz val="12"/>
        <rFont val="Arial"/>
        <family val="2"/>
      </rPr>
      <t>accuracy and appropriateness</t>
    </r>
    <r>
      <rPr>
        <sz val="12"/>
        <rFont val="Arial"/>
        <family val="2"/>
      </rPr>
      <t>.</t>
    </r>
  </si>
  <si>
    <r>
      <t xml:space="preserve">Can create texts using a variety of media with a </t>
    </r>
    <r>
      <rPr>
        <b/>
        <sz val="12"/>
        <rFont val="Arial"/>
        <family val="2"/>
      </rPr>
      <t xml:space="preserve"> limited level</t>
    </r>
    <r>
      <rPr>
        <sz val="12"/>
        <rFont val="Arial"/>
        <family val="2"/>
      </rPr>
      <t xml:space="preserve"> of </t>
    </r>
    <r>
      <rPr>
        <b/>
        <sz val="12"/>
        <rFont val="Arial"/>
        <family val="2"/>
      </rPr>
      <t>accuracy and appropriateness</t>
    </r>
    <r>
      <rPr>
        <sz val="12"/>
        <rFont val="Arial"/>
        <family val="2"/>
      </rPr>
      <t>.</t>
    </r>
  </si>
  <si>
    <r>
      <t xml:space="preserve">Can create texts using a variety of media with a </t>
    </r>
    <r>
      <rPr>
        <b/>
        <sz val="12"/>
        <rFont val="Arial"/>
        <family val="2"/>
      </rPr>
      <t>satisfactory level</t>
    </r>
    <r>
      <rPr>
        <sz val="12"/>
        <rFont val="Arial"/>
        <family val="2"/>
      </rPr>
      <t xml:space="preserve"> of </t>
    </r>
    <r>
      <rPr>
        <b/>
        <sz val="12"/>
        <rFont val="Arial"/>
        <family val="2"/>
      </rPr>
      <t>accuracy and appropriateness</t>
    </r>
    <r>
      <rPr>
        <sz val="12"/>
        <rFont val="Arial"/>
        <family val="2"/>
      </rPr>
      <t>.</t>
    </r>
  </si>
  <si>
    <r>
      <t xml:space="preserve">Can create texts using a variety of media with a </t>
    </r>
    <r>
      <rPr>
        <b/>
        <sz val="12"/>
        <rFont val="Arial"/>
        <family val="2"/>
      </rPr>
      <t xml:space="preserve">good level </t>
    </r>
    <r>
      <rPr>
        <sz val="12"/>
        <rFont val="Arial"/>
        <family val="2"/>
      </rPr>
      <t xml:space="preserve">of </t>
    </r>
    <r>
      <rPr>
        <b/>
        <sz val="12"/>
        <rFont val="Arial"/>
        <family val="2"/>
      </rPr>
      <t>accuracy and appropriateness</t>
    </r>
    <r>
      <rPr>
        <sz val="12"/>
        <rFont val="Arial"/>
        <family val="2"/>
      </rPr>
      <t>.</t>
    </r>
  </si>
  <si>
    <r>
      <t xml:space="preserve">Can create texts using a variety of media with a </t>
    </r>
    <r>
      <rPr>
        <b/>
        <sz val="12"/>
        <rFont val="Arial"/>
        <family val="2"/>
      </rPr>
      <t>very good level</t>
    </r>
    <r>
      <rPr>
        <sz val="12"/>
        <rFont val="Arial"/>
        <family val="2"/>
      </rPr>
      <t xml:space="preserve"> of </t>
    </r>
    <r>
      <rPr>
        <b/>
        <sz val="12"/>
        <rFont val="Arial"/>
        <family val="2"/>
      </rPr>
      <t>accuracy and appropriateness</t>
    </r>
    <r>
      <rPr>
        <sz val="12"/>
        <rFont val="Arial"/>
        <family val="2"/>
      </rPr>
      <t>.</t>
    </r>
  </si>
  <si>
    <r>
      <t xml:space="preserve">Can create texts using a variety of media with an </t>
    </r>
    <r>
      <rPr>
        <b/>
        <sz val="12"/>
        <rFont val="Arial"/>
        <family val="2"/>
      </rPr>
      <t>excellent level</t>
    </r>
    <r>
      <rPr>
        <sz val="12"/>
        <rFont val="Arial"/>
        <family val="2"/>
      </rPr>
      <t xml:space="preserve"> of </t>
    </r>
    <r>
      <rPr>
        <b/>
        <sz val="12"/>
        <rFont val="Arial"/>
        <family val="2"/>
      </rPr>
      <t>accuracy and appropriateness</t>
    </r>
    <r>
      <rPr>
        <sz val="12"/>
        <rFont val="Arial"/>
        <family val="2"/>
      </rPr>
      <t>.</t>
    </r>
  </si>
  <si>
    <t>31 MAC 2014</t>
  </si>
  <si>
    <t>a+</t>
  </si>
  <si>
    <t>b+</t>
  </si>
  <si>
    <t>c+</t>
  </si>
  <si>
    <t>d+</t>
  </si>
  <si>
    <t>e+</t>
  </si>
  <si>
    <t>f+</t>
  </si>
  <si>
    <t>g+</t>
  </si>
  <si>
    <t>h+</t>
  </si>
  <si>
    <t>i+</t>
  </si>
  <si>
    <t>j+</t>
  </si>
  <si>
    <t>k+</t>
  </si>
  <si>
    <t>l+</t>
  </si>
  <si>
    <t>m+</t>
  </si>
  <si>
    <t>n+</t>
  </si>
  <si>
    <t>o+</t>
  </si>
  <si>
    <t>p+</t>
  </si>
  <si>
    <t>q+</t>
  </si>
  <si>
    <t>r+</t>
  </si>
  <si>
    <t>s+</t>
  </si>
  <si>
    <r>
      <t xml:space="preserve">                                                                                                                                                                                            Can respond to a given stimulus with </t>
    </r>
    <r>
      <rPr>
        <b/>
        <sz val="12"/>
        <color theme="1"/>
        <rFont val="Arial"/>
        <family val="2"/>
      </rPr>
      <t>a satisfactory level of fluency and accuracy.</t>
    </r>
  </si>
  <si>
    <r>
      <t xml:space="preserve">.                                                                                                                                                                                               Can respond to a given stimulus with </t>
    </r>
    <r>
      <rPr>
        <b/>
        <sz val="12"/>
        <rFont val="Arial"/>
        <family val="2"/>
      </rPr>
      <t>a very good level of fluency and accuracy.</t>
    </r>
  </si>
  <si>
    <r>
      <t xml:space="preserve">.                                                                                                                                                                                               Can respond to a given stimulus with </t>
    </r>
    <r>
      <rPr>
        <b/>
        <sz val="12"/>
        <rFont val="Arial"/>
        <family val="2"/>
      </rPr>
      <t>an excellent level of fluency and accuracy.</t>
    </r>
  </si>
  <si>
    <t>Listening and Speaking K 1 (1.1.2)</t>
  </si>
  <si>
    <t>Listening and Speaking K 2 (1.1.1, 1.1.3)</t>
  </si>
  <si>
    <t>CYRILL CROWN</t>
  </si>
  <si>
    <t>DENISE DAN</t>
  </si>
  <si>
    <t>ELYAS ESTAFAN</t>
  </si>
  <si>
    <r>
      <t xml:space="preserve">                                                                                                                                                                                                                             Can respond to a given stimulus with </t>
    </r>
    <r>
      <rPr>
        <b/>
        <sz val="12"/>
        <rFont val="Arial"/>
        <family val="2"/>
      </rPr>
      <t>a good level of fluency and accuracy.</t>
    </r>
  </si>
  <si>
    <r>
      <t xml:space="preserve">                                                                                                                                                                                                                     Can respond to a given stimulus but with </t>
    </r>
    <r>
      <rPr>
        <b/>
        <sz val="12"/>
        <color theme="1"/>
        <rFont val="Arial"/>
        <family val="2"/>
      </rPr>
      <t>a limited level of fluency and accuracy</t>
    </r>
    <r>
      <rPr>
        <sz val="12"/>
        <color theme="1"/>
        <rFont val="Arial"/>
        <family val="2"/>
      </rPr>
      <t>.</t>
    </r>
  </si>
  <si>
    <r>
      <t xml:space="preserve">                                                                                                                                                                                    Can respond to a given stimulus but with a </t>
    </r>
    <r>
      <rPr>
        <b/>
        <sz val="12"/>
        <color theme="1"/>
        <rFont val="Arial"/>
        <family val="2"/>
      </rPr>
      <t>very limited level of fluency and accuracy.</t>
    </r>
    <r>
      <rPr>
        <sz val="12"/>
        <color theme="1"/>
        <rFont val="Arial"/>
        <family val="2"/>
      </rPr>
      <t xml:space="preserve"> </t>
    </r>
  </si>
  <si>
    <r>
      <t xml:space="preserve">Can demonstrate </t>
    </r>
    <r>
      <rPr>
        <b/>
        <sz val="12"/>
        <color rgb="FF000000"/>
        <rFont val="Arial"/>
        <family val="2"/>
      </rPr>
      <t xml:space="preserve">good ability </t>
    </r>
    <r>
      <rPr>
        <sz val="12"/>
        <color rgb="FF000000"/>
        <rFont val="Arial"/>
        <family val="2"/>
      </rPr>
      <t xml:space="preserve">in applying word attack skills and in understanding phrases and sentences from a variety of texts.
</t>
    </r>
  </si>
  <si>
    <r>
      <t xml:space="preserve"> Can demonstrate </t>
    </r>
    <r>
      <rPr>
        <b/>
        <sz val="12"/>
        <color theme="1"/>
        <rFont val="Arial"/>
        <family val="2"/>
      </rPr>
      <t>excellent</t>
    </r>
    <r>
      <rPr>
        <sz val="12"/>
        <color theme="1"/>
        <rFont val="Arial"/>
        <family val="2"/>
      </rPr>
      <t xml:space="preserve"> understanding of oral texts.
</t>
    </r>
  </si>
  <si>
    <r>
      <t xml:space="preserve">Can transfer information to complete a variety of texts with a </t>
    </r>
    <r>
      <rPr>
        <b/>
        <sz val="12"/>
        <rFont val="Arial"/>
        <family val="2"/>
      </rPr>
      <t>very limited</t>
    </r>
    <r>
      <rPr>
        <sz val="12"/>
        <rFont val="Arial"/>
        <family val="2"/>
      </rPr>
      <t xml:space="preserve"> level of accuracy.</t>
    </r>
  </si>
  <si>
    <r>
      <t xml:space="preserve">Can transfer information to complete a variety of texts with a </t>
    </r>
    <r>
      <rPr>
        <b/>
        <sz val="12"/>
        <rFont val="Arial"/>
        <family val="2"/>
      </rPr>
      <t>limited</t>
    </r>
    <r>
      <rPr>
        <sz val="12"/>
        <rFont val="Arial"/>
        <family val="2"/>
      </rPr>
      <t xml:space="preserve"> level of accuracy.</t>
    </r>
  </si>
  <si>
    <r>
      <t xml:space="preserve">Can transfer information to complete a variety of texts with a </t>
    </r>
    <r>
      <rPr>
        <b/>
        <sz val="12"/>
        <rFont val="Arial"/>
        <family val="2"/>
      </rPr>
      <t>satisfactory l</t>
    </r>
    <r>
      <rPr>
        <sz val="12"/>
        <rFont val="Arial"/>
        <family val="2"/>
      </rPr>
      <t>evel of accuracy.</t>
    </r>
  </si>
  <si>
    <r>
      <t xml:space="preserve">Can transfer information to complete a variety of texts with a </t>
    </r>
    <r>
      <rPr>
        <b/>
        <sz val="12"/>
        <rFont val="Arial"/>
        <family val="2"/>
      </rPr>
      <t>good</t>
    </r>
    <r>
      <rPr>
        <sz val="12"/>
        <rFont val="Arial"/>
        <family val="2"/>
      </rPr>
      <t xml:space="preserve"> level of accuracy.</t>
    </r>
  </si>
  <si>
    <r>
      <t>Can transfer information to complete a variety of texts with a</t>
    </r>
    <r>
      <rPr>
        <b/>
        <sz val="12"/>
        <rFont val="Arial"/>
        <family val="2"/>
      </rPr>
      <t xml:space="preserve"> very good</t>
    </r>
    <r>
      <rPr>
        <sz val="12"/>
        <rFont val="Arial"/>
        <family val="2"/>
      </rPr>
      <t xml:space="preserve"> level of accuracy.</t>
    </r>
  </si>
  <si>
    <r>
      <t>Can transfer information to complete a variety of texts with an</t>
    </r>
    <r>
      <rPr>
        <b/>
        <sz val="12"/>
        <rFont val="Arial"/>
        <family val="2"/>
      </rPr>
      <t xml:space="preserve"> excellent </t>
    </r>
    <r>
      <rPr>
        <sz val="12"/>
        <rFont val="Arial"/>
        <family val="2"/>
      </rPr>
      <t>level of accuracy.</t>
    </r>
  </si>
  <si>
    <r>
      <rPr>
        <sz val="12"/>
        <rFont val="Arial"/>
        <family val="2"/>
      </rPr>
      <t xml:space="preserve">Can demonstrate </t>
    </r>
    <r>
      <rPr>
        <b/>
        <sz val="12"/>
        <rFont val="Arial"/>
        <family val="2"/>
      </rPr>
      <t>very limited ability</t>
    </r>
    <r>
      <rPr>
        <sz val="12"/>
        <rFont val="Arial"/>
        <family val="2"/>
      </rPr>
      <t xml:space="preserve"> to plan, produce and display creative  works using a variety of media.                                                                                                                                                                  Can demonstrate </t>
    </r>
    <r>
      <rPr>
        <b/>
        <sz val="12"/>
        <rFont val="Arial"/>
        <family val="2"/>
      </rPr>
      <t>very limited ability</t>
    </r>
    <r>
      <rPr>
        <sz val="12"/>
        <rFont val="Arial"/>
        <family val="2"/>
      </rPr>
      <t xml:space="preserve"> to plan, prepare and participate in a performance.</t>
    </r>
    <r>
      <rPr>
        <i/>
        <sz val="12"/>
        <rFont val="Arial"/>
        <family val="2"/>
      </rPr>
      <t xml:space="preserve"> </t>
    </r>
  </si>
  <si>
    <r>
      <rPr>
        <sz val="12"/>
        <rFont val="Arial"/>
        <family val="2"/>
      </rPr>
      <t xml:space="preserve">Can demonstrate </t>
    </r>
    <r>
      <rPr>
        <b/>
        <sz val="12"/>
        <rFont val="Arial"/>
        <family val="2"/>
      </rPr>
      <t>limited ability</t>
    </r>
    <r>
      <rPr>
        <sz val="12"/>
        <rFont val="Arial"/>
        <family val="2"/>
      </rPr>
      <t xml:space="preserve"> to plan, produce and display creative  works using a variety of media.                                                                                                                                                                  Can demonstrate</t>
    </r>
    <r>
      <rPr>
        <b/>
        <sz val="12"/>
        <rFont val="Arial"/>
        <family val="2"/>
      </rPr>
      <t xml:space="preserve"> limited ability</t>
    </r>
    <r>
      <rPr>
        <sz val="12"/>
        <rFont val="Arial"/>
        <family val="2"/>
      </rPr>
      <t xml:space="preserve"> to plan, prepare and participate in a performance.</t>
    </r>
    <r>
      <rPr>
        <i/>
        <sz val="12"/>
        <rFont val="Arial"/>
        <family val="2"/>
      </rPr>
      <t xml:space="preserve"> </t>
    </r>
  </si>
  <si>
    <r>
      <rPr>
        <sz val="12"/>
        <rFont val="Arial"/>
        <family val="2"/>
      </rPr>
      <t xml:space="preserve">Can demonstrate </t>
    </r>
    <r>
      <rPr>
        <b/>
        <sz val="12"/>
        <rFont val="Arial"/>
        <family val="2"/>
      </rPr>
      <t>satisfactory ability</t>
    </r>
    <r>
      <rPr>
        <sz val="12"/>
        <rFont val="Arial"/>
        <family val="2"/>
      </rPr>
      <t xml:space="preserve"> to plan, produce and display creative  works using a variety of media.                                                                                                                                                                  Can demonstrate</t>
    </r>
    <r>
      <rPr>
        <b/>
        <sz val="12"/>
        <rFont val="Arial"/>
        <family val="2"/>
      </rPr>
      <t xml:space="preserve"> satisfactory ability</t>
    </r>
    <r>
      <rPr>
        <sz val="12"/>
        <rFont val="Arial"/>
        <family val="2"/>
      </rPr>
      <t xml:space="preserve"> to plan, prepare and participate in a performance.</t>
    </r>
    <r>
      <rPr>
        <i/>
        <sz val="12"/>
        <rFont val="Arial"/>
        <family val="2"/>
      </rPr>
      <t xml:space="preserve"> </t>
    </r>
  </si>
  <si>
    <r>
      <rPr>
        <sz val="12"/>
        <rFont val="Arial"/>
        <family val="2"/>
      </rPr>
      <t xml:space="preserve">Can demonstrate </t>
    </r>
    <r>
      <rPr>
        <b/>
        <sz val="12"/>
        <rFont val="Arial"/>
        <family val="2"/>
      </rPr>
      <t>good ability</t>
    </r>
    <r>
      <rPr>
        <sz val="12"/>
        <rFont val="Arial"/>
        <family val="2"/>
      </rPr>
      <t xml:space="preserve"> to plan, produce and display creative  works using a variety of media.                                                                                                                                                                  Can demonstrate</t>
    </r>
    <r>
      <rPr>
        <b/>
        <sz val="12"/>
        <rFont val="Arial"/>
        <family val="2"/>
      </rPr>
      <t xml:space="preserve"> good ability</t>
    </r>
    <r>
      <rPr>
        <sz val="12"/>
        <rFont val="Arial"/>
        <family val="2"/>
      </rPr>
      <t xml:space="preserve"> to plan, prepare and participate in a performance.</t>
    </r>
    <r>
      <rPr>
        <i/>
        <sz val="12"/>
        <rFont val="Arial"/>
        <family val="2"/>
      </rPr>
      <t xml:space="preserve"> </t>
    </r>
  </si>
  <si>
    <r>
      <rPr>
        <sz val="12"/>
        <rFont val="Arial"/>
        <family val="2"/>
      </rPr>
      <t xml:space="preserve">Can demonstrate </t>
    </r>
    <r>
      <rPr>
        <b/>
        <sz val="12"/>
        <rFont val="Arial"/>
        <family val="2"/>
      </rPr>
      <t>very</t>
    </r>
    <r>
      <rPr>
        <sz val="12"/>
        <rFont val="Arial"/>
        <family val="2"/>
      </rPr>
      <t xml:space="preserve"> </t>
    </r>
    <r>
      <rPr>
        <b/>
        <sz val="12"/>
        <rFont val="Arial"/>
        <family val="2"/>
      </rPr>
      <t>good ability</t>
    </r>
    <r>
      <rPr>
        <sz val="12"/>
        <rFont val="Arial"/>
        <family val="2"/>
      </rPr>
      <t xml:space="preserve"> to plan, produce and display creative  works using a variety of media.                                                                                                                                                                  Can demonstrate</t>
    </r>
    <r>
      <rPr>
        <b/>
        <sz val="12"/>
        <rFont val="Arial"/>
        <family val="2"/>
      </rPr>
      <t xml:space="preserve"> very good ability</t>
    </r>
    <r>
      <rPr>
        <sz val="12"/>
        <rFont val="Arial"/>
        <family val="2"/>
      </rPr>
      <t xml:space="preserve"> to plan, prepare and participate in a performance.</t>
    </r>
    <r>
      <rPr>
        <i/>
        <sz val="12"/>
        <rFont val="Arial"/>
        <family val="2"/>
      </rPr>
      <t xml:space="preserve"> </t>
    </r>
  </si>
  <si>
    <r>
      <rPr>
        <sz val="12"/>
        <rFont val="Arial"/>
        <family val="2"/>
      </rPr>
      <t xml:space="preserve">Can demonstrate </t>
    </r>
    <r>
      <rPr>
        <b/>
        <sz val="12"/>
        <rFont val="Arial"/>
        <family val="2"/>
      </rPr>
      <t>excellent ability</t>
    </r>
    <r>
      <rPr>
        <sz val="12"/>
        <rFont val="Arial"/>
        <family val="2"/>
      </rPr>
      <t xml:space="preserve"> to plan, produce and display creative  works using a variety of media.                                                                                                                                                                  Can demonstrate</t>
    </r>
    <r>
      <rPr>
        <b/>
        <sz val="12"/>
        <rFont val="Arial"/>
        <family val="2"/>
      </rPr>
      <t xml:space="preserve"> excellent ability</t>
    </r>
    <r>
      <rPr>
        <sz val="12"/>
        <rFont val="Arial"/>
        <family val="2"/>
      </rPr>
      <t xml:space="preserve"> to plan, prepare and participate in a performance.</t>
    </r>
    <r>
      <rPr>
        <i/>
        <sz val="12"/>
        <rFont val="Arial"/>
        <family val="2"/>
      </rPr>
      <t xml:space="preserve"> </t>
    </r>
  </si>
  <si>
    <t>Listening &amp; Speaking</t>
  </si>
  <si>
    <t>Year 5 SK</t>
  </si>
  <si>
    <t>K1</t>
  </si>
  <si>
    <t>K2</t>
  </si>
  <si>
    <t>K3</t>
  </si>
  <si>
    <t>K4</t>
  </si>
  <si>
    <t>K5</t>
  </si>
  <si>
    <t>1.1.2</t>
  </si>
  <si>
    <t>1.1.1</t>
  </si>
  <si>
    <t>1.1.3</t>
  </si>
  <si>
    <t>1.2.2</t>
  </si>
  <si>
    <t>1.2.1</t>
  </si>
  <si>
    <t>1.2.4</t>
  </si>
  <si>
    <t>1.2.5</t>
  </si>
  <si>
    <t>1.3.1</t>
  </si>
  <si>
    <t>1.2.3</t>
  </si>
  <si>
    <t>2.2.1</t>
  </si>
  <si>
    <t>2.2.2</t>
  </si>
  <si>
    <t>2.2.3</t>
  </si>
  <si>
    <t>2.2.4</t>
  </si>
  <si>
    <t>2.3.1</t>
  </si>
  <si>
    <t>3.1.1</t>
  </si>
  <si>
    <t>3.1.2</t>
  </si>
  <si>
    <t>3.2.1</t>
  </si>
  <si>
    <t>3.2.2</t>
  </si>
  <si>
    <t>3.2.3</t>
  </si>
  <si>
    <t>3.2.4</t>
  </si>
  <si>
    <t>3.3.1</t>
  </si>
  <si>
    <t>4.1.1</t>
  </si>
  <si>
    <t>4.1.2</t>
  </si>
  <si>
    <t>4.2.1</t>
  </si>
  <si>
    <t>4.3.1</t>
  </si>
  <si>
    <t>4.3.2</t>
  </si>
  <si>
    <t>Skills</t>
  </si>
  <si>
    <t>No.</t>
  </si>
  <si>
    <t>Year 5 SJK</t>
  </si>
  <si>
    <t>Learning Standard (LS)</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</si>
</sst>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sz val="8"/>
      <color indexed="81"/>
      <name val="Tahoma"/>
      <family val="2"/>
    </font>
    <font>
      <b/>
      <sz val="14"/>
      <color indexed="81"/>
      <name val="Arial"/>
      <family val="2"/>
    </font>
    <font>
      <sz val="12"/>
      <color indexed="81"/>
      <name val="Arial"/>
      <family val="2"/>
    </font>
    <font>
      <b/>
      <sz val="16"/>
      <color indexed="81"/>
      <name val="Tahoma"/>
      <family val="2"/>
    </font>
    <font>
      <b/>
      <sz val="20"/>
      <color indexed="81"/>
      <name val="Tahoma"/>
      <family val="2"/>
    </font>
    <font>
      <sz val="9"/>
      <color indexed="81"/>
      <name val="Calibri"/>
      <family val="2"/>
    </font>
    <font>
      <b/>
      <sz val="9"/>
      <color indexed="81"/>
      <name val="Calibri"/>
      <family val="2"/>
    </font>
    <font>
      <sz val="8"/>
      <name val="Calibri"/>
      <family val="2"/>
    </font>
    <font>
      <b/>
      <sz val="11"/>
      <color theme="1"/>
      <name val="Calibri"/>
      <family val="2"/>
      <scheme val="minor"/>
    </font>
    <font>
      <sz val="11"/>
      <color theme="1"/>
      <name val="Arial"/>
      <family val="2"/>
    </font>
    <font>
      <sz val="12"/>
      <color theme="1"/>
      <name val="Arial"/>
      <family val="2"/>
    </font>
    <font>
      <b/>
      <sz val="11"/>
      <color theme="1"/>
      <name val="Arial"/>
      <family val="2"/>
    </font>
    <font>
      <b/>
      <sz val="12"/>
      <color theme="1"/>
      <name val="Arial"/>
      <family val="2"/>
    </font>
    <font>
      <b/>
      <sz val="16"/>
      <color theme="1"/>
      <name val="Arial"/>
      <family val="2"/>
    </font>
    <font>
      <sz val="13"/>
      <color theme="1"/>
      <name val="Arial"/>
      <family val="2"/>
    </font>
    <font>
      <b/>
      <sz val="13"/>
      <color theme="1"/>
      <name val="Arial"/>
      <family val="2"/>
    </font>
    <font>
      <b/>
      <sz val="14"/>
      <color theme="1"/>
      <name val="Arial"/>
      <family val="2"/>
    </font>
    <font>
      <sz val="14"/>
      <color theme="1"/>
      <name val="Arial"/>
      <family val="2"/>
    </font>
    <font>
      <b/>
      <sz val="12"/>
      <color theme="1"/>
      <name val="Calibri"/>
      <family val="2"/>
      <scheme val="minor"/>
    </font>
    <font>
      <b/>
      <sz val="13"/>
      <color rgb="FF000000"/>
      <name val="Arial"/>
      <family val="2"/>
    </font>
    <font>
      <b/>
      <sz val="22"/>
      <color theme="1"/>
      <name val="Arial"/>
      <family val="2"/>
    </font>
    <font>
      <sz val="12"/>
      <color rgb="FF000000"/>
      <name val="Arial"/>
      <family val="2"/>
    </font>
    <font>
      <sz val="10"/>
      <color theme="1"/>
      <name val="Calibri"/>
      <family val="2"/>
      <scheme val="minor"/>
    </font>
    <font>
      <sz val="11"/>
      <color theme="1"/>
      <name val="Arial Black"/>
      <family val="2"/>
    </font>
    <font>
      <u/>
      <sz val="11"/>
      <color theme="10"/>
      <name val="Calibri"/>
      <family val="2"/>
      <scheme val="minor"/>
    </font>
    <font>
      <u/>
      <sz val="11"/>
      <color theme="11"/>
      <name val="Calibri"/>
      <family val="2"/>
      <scheme val="minor"/>
    </font>
    <font>
      <b/>
      <sz val="10"/>
      <color theme="1"/>
      <name val="Arial"/>
      <family val="2"/>
    </font>
    <font>
      <sz val="10"/>
      <color theme="1"/>
      <name val="Arial"/>
      <family val="2"/>
    </font>
    <font>
      <b/>
      <sz val="14"/>
      <color theme="1"/>
      <name val="Calibri"/>
      <family val="2"/>
      <scheme val="minor"/>
    </font>
    <font>
      <b/>
      <sz val="9"/>
      <color theme="1"/>
      <name val="Arial"/>
      <family val="2"/>
    </font>
    <font>
      <b/>
      <sz val="12"/>
      <color rgb="FF00B050"/>
      <name val="Arial"/>
      <family val="2"/>
    </font>
    <font>
      <sz val="12"/>
      <color rgb="FF00B050"/>
      <name val="Arial"/>
      <family val="2"/>
    </font>
    <font>
      <sz val="12"/>
      <name val="Arial"/>
      <family val="2"/>
    </font>
    <font>
      <b/>
      <sz val="12"/>
      <name val="Arial"/>
      <family val="2"/>
    </font>
    <font>
      <b/>
      <sz val="12"/>
      <color rgb="FF000000"/>
      <name val="Arial"/>
      <family val="2"/>
    </font>
    <font>
      <sz val="12"/>
      <name val="Symbol"/>
      <family val="1"/>
      <charset val="2"/>
    </font>
    <font>
      <i/>
      <sz val="12"/>
      <name val="Arial"/>
      <family val="2"/>
    </font>
    <font>
      <b/>
      <sz val="10"/>
      <color theme="1"/>
      <name val="Arial Narrow"/>
      <family val="2"/>
    </font>
    <font>
      <sz val="9"/>
      <color indexed="81"/>
      <name val="Tahoma"/>
      <family val="2"/>
    </font>
    <font>
      <b/>
      <sz val="9"/>
      <color indexed="81"/>
      <name val="Tahoma"/>
      <family val="2"/>
    </font>
    <font>
      <sz val="16"/>
      <color theme="1"/>
      <name val="Arial"/>
      <family val="2"/>
    </font>
    <font>
      <b/>
      <sz val="24"/>
      <color theme="1"/>
      <name val="Arial"/>
      <family val="2"/>
    </font>
  </fonts>
  <fills count="21">
    <fill>
      <patternFill patternType="none"/>
    </fill>
    <fill>
      <patternFill patternType="gray125"/>
    </fill>
    <fill>
      <patternFill patternType="solid">
        <fgColor theme="3"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9"/>
        <bgColor indexed="64"/>
      </patternFill>
    </fill>
    <fill>
      <patternFill patternType="solid">
        <fgColor theme="0"/>
        <bgColor indexed="64"/>
      </patternFill>
    </fill>
    <fill>
      <patternFill patternType="solid">
        <fgColor theme="0"/>
        <bgColor rgb="FF000000"/>
      </patternFill>
    </fill>
    <fill>
      <patternFill patternType="solid">
        <fgColor rgb="FF00B050"/>
        <bgColor indexed="64"/>
      </patternFill>
    </fill>
    <fill>
      <patternFill patternType="solid">
        <fgColor theme="6"/>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1"/>
        <bgColor indexed="64"/>
      </patternFill>
    </fill>
  </fills>
  <borders count="3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thin">
        <color auto="1"/>
      </bottom>
      <diagonal/>
    </border>
  </borders>
  <cellStyleXfs count="9">
    <xf numFmtId="0" fontId="0" fillId="0" borderId="0" applyNumberFormat="0" applyFont="0" applyFill="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xf numFmtId="0" fontId="25" fillId="0" borderId="0" applyNumberFormat="0" applyFill="0" applyBorder="0" applyAlignment="0" applyProtection="0">
      <alignment vertical="top" wrapText="1"/>
    </xf>
    <xf numFmtId="0" fontId="26" fillId="0" borderId="0" applyNumberFormat="0" applyFill="0" applyBorder="0" applyAlignment="0" applyProtection="0">
      <alignment vertical="top" wrapText="1"/>
    </xf>
  </cellStyleXfs>
  <cellXfs count="260">
    <xf numFmtId="0" fontId="0" fillId="0" borderId="0" xfId="0">
      <alignment vertical="top" wrapText="1"/>
    </xf>
    <xf numFmtId="0" fontId="10" fillId="0" borderId="0" xfId="0" applyFont="1">
      <alignment vertical="top" wrapText="1"/>
    </xf>
    <xf numFmtId="0" fontId="11" fillId="0" borderId="0" xfId="0" applyFont="1">
      <alignment vertical="top" wrapText="1"/>
    </xf>
    <xf numFmtId="0" fontId="10" fillId="0" borderId="1" xfId="0" applyFont="1" applyBorder="1">
      <alignment vertical="top" wrapText="1"/>
    </xf>
    <xf numFmtId="0" fontId="12" fillId="0" borderId="0" xfId="0" applyFont="1">
      <alignment vertical="top" wrapText="1"/>
    </xf>
    <xf numFmtId="0" fontId="12" fillId="0" borderId="0" xfId="0" applyFont="1" applyAlignment="1">
      <alignment vertical="center"/>
    </xf>
    <xf numFmtId="0" fontId="13" fillId="0" borderId="0" xfId="0" applyFont="1">
      <alignment vertical="top" wrapText="1"/>
    </xf>
    <xf numFmtId="0" fontId="11" fillId="0" borderId="0" xfId="0" applyFont="1" applyAlignment="1">
      <alignment horizontal="center"/>
    </xf>
    <xf numFmtId="0" fontId="11" fillId="0" borderId="0" xfId="0" applyFont="1" applyBorder="1" applyAlignment="1">
      <alignment horizontal="center"/>
    </xf>
    <xf numFmtId="0" fontId="11" fillId="0" borderId="0" xfId="0" applyFont="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lignment vertical="top" wrapText="1"/>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14" fillId="0" borderId="0" xfId="0" applyFont="1">
      <alignment vertical="top" wrapText="1"/>
    </xf>
    <xf numFmtId="0" fontId="13" fillId="0" borderId="0" xfId="0" applyFont="1" applyAlignment="1" applyProtection="1">
      <alignment horizontal="center"/>
      <protection locked="0"/>
    </xf>
    <xf numFmtId="0" fontId="12" fillId="0" borderId="0" xfId="0" applyFont="1" applyAlignment="1">
      <alignment horizontal="center"/>
    </xf>
    <xf numFmtId="0" fontId="13" fillId="0" borderId="0" xfId="0" applyFont="1" applyBorder="1" applyAlignment="1">
      <alignment horizontal="center"/>
    </xf>
    <xf numFmtId="0" fontId="12" fillId="0" borderId="0" xfId="0" applyFont="1" applyAlignment="1"/>
    <xf numFmtId="0" fontId="15" fillId="0" borderId="0" xfId="0" applyFont="1">
      <alignment vertical="top" wrapText="1"/>
    </xf>
    <xf numFmtId="0" fontId="0" fillId="0" borderId="0" xfId="0" applyAlignment="1">
      <alignment wrapText="1"/>
    </xf>
    <xf numFmtId="0" fontId="0" fillId="0" borderId="0" xfId="0" applyAlignment="1">
      <alignment horizontal="center" vertical="center"/>
    </xf>
    <xf numFmtId="0" fontId="9" fillId="0" borderId="0" xfId="0" applyFont="1">
      <alignment vertical="top" wrapText="1"/>
    </xf>
    <xf numFmtId="0" fontId="9" fillId="0" borderId="0" xfId="0" applyFont="1" applyAlignment="1">
      <alignment horizontal="center"/>
    </xf>
    <xf numFmtId="0" fontId="9" fillId="0" borderId="0" xfId="0" applyFont="1" applyAlignment="1">
      <alignment horizontal="left"/>
    </xf>
    <xf numFmtId="0" fontId="18" fillId="0" borderId="0" xfId="0" applyFont="1" applyAlignment="1">
      <alignment horizontal="center"/>
    </xf>
    <xf numFmtId="0" fontId="14" fillId="0" borderId="0" xfId="0" applyFont="1" applyBorder="1" applyAlignment="1">
      <alignment horizontal="center"/>
    </xf>
    <xf numFmtId="0" fontId="14" fillId="0" borderId="0" xfId="0" applyFont="1" applyBorder="1" applyAlignment="1" applyProtection="1">
      <alignment vertical="center"/>
      <protection locked="0"/>
    </xf>
    <xf numFmtId="0" fontId="0" fillId="0" borderId="0" xfId="0" applyAlignment="1"/>
    <xf numFmtId="0" fontId="0" fillId="0" borderId="0" xfId="0" applyAlignment="1">
      <alignment horizontal="left"/>
    </xf>
    <xf numFmtId="0" fontId="0" fillId="0" borderId="0" xfId="0" applyNumberFormat="1" applyAlignment="1"/>
    <xf numFmtId="1" fontId="19" fillId="0" borderId="1" xfId="0" applyNumberFormat="1" applyFont="1" applyBorder="1" applyAlignment="1">
      <alignment horizontal="center" vertical="center"/>
    </xf>
    <xf numFmtId="1" fontId="13" fillId="0" borderId="0" xfId="0" applyNumberFormat="1" applyFont="1" applyAlignment="1" applyProtection="1">
      <alignment horizontal="center"/>
      <protection locked="0"/>
    </xf>
    <xf numFmtId="1" fontId="11" fillId="0" borderId="0" xfId="0" applyNumberFormat="1" applyFont="1" applyAlignment="1">
      <alignment horizontal="center"/>
    </xf>
    <xf numFmtId="1" fontId="14" fillId="0" borderId="0" xfId="0" applyNumberFormat="1" applyFont="1">
      <alignment vertical="top" wrapText="1"/>
    </xf>
    <xf numFmtId="0" fontId="10" fillId="0" borderId="6" xfId="0" applyFont="1" applyBorder="1" applyAlignment="1">
      <alignment horizontal="left" vertical="center" wrapText="1"/>
    </xf>
    <xf numFmtId="0" fontId="10" fillId="0" borderId="1"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Alignment="1">
      <alignment horizontal="left" vertical="center"/>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1" xfId="0" applyFont="1" applyBorder="1" applyAlignment="1">
      <alignment horizontal="left" vertical="center" wrapText="1"/>
    </xf>
    <xf numFmtId="0" fontId="19" fillId="0" borderId="1" xfId="0" applyFont="1" applyFill="1" applyBorder="1" applyAlignment="1">
      <alignment horizontal="center" vertical="center"/>
    </xf>
    <xf numFmtId="0" fontId="13" fillId="0" borderId="0" xfId="0" applyFont="1" applyBorder="1">
      <alignment vertical="top" wrapText="1"/>
    </xf>
    <xf numFmtId="0" fontId="14" fillId="0" borderId="0" xfId="0" applyFont="1" applyBorder="1">
      <alignment vertical="top" wrapText="1"/>
    </xf>
    <xf numFmtId="0" fontId="11" fillId="0" borderId="0" xfId="0" applyFont="1" applyBorder="1">
      <alignment vertical="top" wrapText="1"/>
    </xf>
    <xf numFmtId="0" fontId="16" fillId="0" borderId="0" xfId="0" applyFont="1" applyBorder="1" applyAlignment="1">
      <alignment horizontal="center" vertical="center" wrapText="1"/>
    </xf>
    <xf numFmtId="0" fontId="16" fillId="0" borderId="0" xfId="0" applyFont="1" applyBorder="1" applyAlignment="1">
      <alignment horizontal="center" vertical="top" wrapText="1"/>
    </xf>
    <xf numFmtId="0" fontId="15" fillId="0" borderId="0" xfId="0" applyFont="1" applyBorder="1">
      <alignment vertical="top" wrapText="1"/>
    </xf>
    <xf numFmtId="0" fontId="15" fillId="0" borderId="0" xfId="0" applyFont="1" applyBorder="1" applyAlignment="1">
      <alignment horizontal="center" vertical="center"/>
    </xf>
    <xf numFmtId="0" fontId="11" fillId="0" borderId="0" xfId="0" applyFont="1" applyBorder="1" applyAlignment="1">
      <alignment horizontal="center" vertical="center"/>
    </xf>
    <xf numFmtId="1" fontId="15" fillId="8" borderId="0" xfId="0" applyNumberFormat="1" applyFont="1" applyFill="1" applyBorder="1" applyAlignment="1" applyProtection="1">
      <alignment horizontal="center" vertical="center"/>
      <protection locked="0"/>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left"/>
    </xf>
    <xf numFmtId="1" fontId="20" fillId="9" borderId="0" xfId="0" applyNumberFormat="1" applyFont="1" applyFill="1" applyBorder="1" applyAlignment="1">
      <alignment horizontal="center" vertical="center" wrapText="1"/>
    </xf>
    <xf numFmtId="0" fontId="21" fillId="0" borderId="0" xfId="0" applyFont="1" applyBorder="1" applyAlignment="1">
      <alignment vertical="center" wrapText="1"/>
    </xf>
    <xf numFmtId="0" fontId="13" fillId="0" borderId="0" xfId="0" applyFont="1" applyBorder="1" applyAlignment="1">
      <alignment vertical="center"/>
    </xf>
    <xf numFmtId="0" fontId="19" fillId="0" borderId="1" xfId="0" applyFont="1" applyBorder="1" applyAlignment="1">
      <alignment horizontal="center" vertical="center" wrapText="1"/>
    </xf>
    <xf numFmtId="0" fontId="10" fillId="0" borderId="0" xfId="0" applyFont="1" applyBorder="1" applyAlignment="1">
      <alignment horizontal="center" vertical="center"/>
    </xf>
    <xf numFmtId="0" fontId="11" fillId="0" borderId="0" xfId="0" applyFont="1" applyBorder="1" applyAlignment="1">
      <alignment horizontal="left" vertical="top" wrapText="1"/>
    </xf>
    <xf numFmtId="0" fontId="22" fillId="0" borderId="0" xfId="0" applyFont="1" applyBorder="1" applyAlignment="1">
      <alignment horizontal="left" vertical="center" wrapText="1"/>
    </xf>
    <xf numFmtId="0" fontId="22" fillId="0" borderId="0" xfId="0" applyFont="1" applyBorder="1" applyAlignment="1">
      <alignment horizontal="left" vertical="top" wrapText="1"/>
    </xf>
    <xf numFmtId="0" fontId="0" fillId="0" borderId="0" xfId="0">
      <alignment vertical="top" wrapText="1"/>
    </xf>
    <xf numFmtId="1" fontId="0" fillId="0" borderId="0" xfId="0" applyNumberFormat="1">
      <alignment vertical="top" wrapText="1"/>
    </xf>
    <xf numFmtId="1" fontId="20" fillId="9" borderId="0"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19" fillId="0" borderId="1" xfId="0" applyFont="1" applyBorder="1" applyAlignment="1">
      <alignment horizontal="center" vertical="center"/>
    </xf>
    <xf numFmtId="0" fontId="10" fillId="0" borderId="2" xfId="0" applyFont="1" applyBorder="1" applyAlignment="1" applyProtection="1">
      <alignment horizontal="center"/>
      <protection locked="0"/>
    </xf>
    <xf numFmtId="1" fontId="10" fillId="0" borderId="10" xfId="0" applyNumberFormat="1" applyFont="1" applyBorder="1" applyAlignment="1" applyProtection="1">
      <alignment horizontal="center" vertical="center"/>
      <protection locked="0"/>
    </xf>
    <xf numFmtId="1" fontId="10" fillId="0" borderId="11" xfId="0" applyNumberFormat="1" applyFont="1" applyBorder="1" applyAlignment="1" applyProtection="1">
      <alignment horizontal="center" vertical="center"/>
      <protection locked="0"/>
    </xf>
    <xf numFmtId="0" fontId="13" fillId="0" borderId="0" xfId="0" applyFont="1" applyAlignment="1" applyProtection="1">
      <protection locked="0"/>
    </xf>
    <xf numFmtId="1" fontId="13" fillId="0" borderId="0" xfId="0" applyNumberFormat="1" applyFont="1" applyAlignment="1" applyProtection="1">
      <protection locked="0"/>
    </xf>
    <xf numFmtId="0" fontId="12" fillId="0" borderId="0" xfId="0" applyFont="1" applyAlignment="1">
      <alignment horizontal="left"/>
    </xf>
    <xf numFmtId="0" fontId="9" fillId="0" borderId="1" xfId="0" applyFont="1" applyBorder="1" applyAlignment="1">
      <alignment horizontal="center" vertical="center" wrapText="1"/>
    </xf>
    <xf numFmtId="0" fontId="10" fillId="0" borderId="3" xfId="0" applyFont="1" applyBorder="1" applyAlignment="1" applyProtection="1">
      <alignment horizontal="center"/>
      <protection locked="0"/>
    </xf>
    <xf numFmtId="0" fontId="28" fillId="0" borderId="3"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1" fontId="12" fillId="0" borderId="0" xfId="0" applyNumberFormat="1"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lignment vertical="center" wrapText="1"/>
    </xf>
    <xf numFmtId="0" fontId="12" fillId="0" borderId="0" xfId="0" applyFont="1" applyBorder="1" applyAlignment="1" applyProtection="1">
      <alignment vertical="center"/>
      <protection locked="0"/>
    </xf>
    <xf numFmtId="0" fontId="12" fillId="0" borderId="0" xfId="0" applyFont="1" applyBorder="1" applyAlignment="1">
      <alignment horizontal="right" vertical="center"/>
    </xf>
    <xf numFmtId="1" fontId="12" fillId="0" borderId="0" xfId="0" applyNumberFormat="1" applyFont="1" applyBorder="1" applyAlignment="1" applyProtection="1">
      <alignment horizontal="left" vertical="center"/>
      <protection locked="0"/>
    </xf>
    <xf numFmtId="0" fontId="10" fillId="0" borderId="0" xfId="0" applyFont="1" applyAlignment="1">
      <alignment horizontal="center" vertical="center"/>
    </xf>
    <xf numFmtId="1" fontId="10" fillId="0" borderId="0" xfId="0" applyNumberFormat="1" applyFont="1" applyAlignment="1">
      <alignment horizontal="center" vertical="center"/>
    </xf>
    <xf numFmtId="0" fontId="0" fillId="0" borderId="1" xfId="0" applyBorder="1" applyAlignment="1">
      <alignment horizontal="center" vertical="center" wrapText="1"/>
    </xf>
    <xf numFmtId="0" fontId="9" fillId="14" borderId="1" xfId="0" applyFont="1" applyFill="1" applyBorder="1" applyAlignment="1">
      <alignment horizontal="center" vertical="center" wrapText="1"/>
    </xf>
    <xf numFmtId="49" fontId="28" fillId="0" borderId="3" xfId="0" applyNumberFormat="1" applyFont="1" applyBorder="1" applyAlignment="1" applyProtection="1">
      <alignment horizontal="center" vertical="center"/>
      <protection locked="0"/>
    </xf>
    <xf numFmtId="49" fontId="28" fillId="0" borderId="2" xfId="0" applyNumberFormat="1" applyFont="1" applyBorder="1" applyAlignment="1" applyProtection="1">
      <alignment horizontal="center" vertical="center"/>
      <protection locked="0"/>
    </xf>
    <xf numFmtId="49" fontId="28" fillId="0" borderId="2" xfId="0" quotePrefix="1" applyNumberFormat="1" applyFont="1" applyBorder="1" applyAlignment="1" applyProtection="1">
      <alignment horizontal="center" vertical="center"/>
      <protection locked="0"/>
    </xf>
    <xf numFmtId="1" fontId="10" fillId="0" borderId="23" xfId="0" applyNumberFormat="1" applyFont="1" applyBorder="1" applyAlignment="1" applyProtection="1">
      <alignment horizontal="center" vertical="center"/>
      <protection locked="0"/>
    </xf>
    <xf numFmtId="1" fontId="10" fillId="0" borderId="24" xfId="0" applyNumberFormat="1" applyFont="1" applyBorder="1" applyAlignment="1" applyProtection="1">
      <alignment horizontal="center" vertical="center"/>
      <protection locked="0"/>
    </xf>
    <xf numFmtId="1" fontId="10" fillId="0" borderId="1" xfId="0" applyNumberFormat="1" applyFont="1" applyBorder="1" applyAlignment="1" applyProtection="1">
      <alignment horizontal="center" vertical="center"/>
      <protection locked="0"/>
    </xf>
    <xf numFmtId="1" fontId="10" fillId="0" borderId="25" xfId="0" applyNumberFormat="1" applyFont="1" applyBorder="1" applyAlignment="1" applyProtection="1">
      <alignment horizontal="center" vertical="center"/>
      <protection locked="0"/>
    </xf>
    <xf numFmtId="0" fontId="10" fillId="0" borderId="10"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1" xfId="0" applyFont="1" applyBorder="1" applyAlignment="1">
      <alignment horizontal="center" vertical="center"/>
    </xf>
    <xf numFmtId="0" fontId="10" fillId="0" borderId="25" xfId="0" applyFont="1" applyBorder="1" applyAlignment="1">
      <alignment horizontal="center" vertical="center"/>
    </xf>
    <xf numFmtId="0" fontId="12"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23" fillId="0" borderId="0" xfId="0" applyFont="1" applyBorder="1" applyAlignment="1">
      <alignment horizontal="left" vertical="center" wrapText="1"/>
    </xf>
    <xf numFmtId="0" fontId="11" fillId="0" borderId="1" xfId="0" applyFont="1" applyBorder="1" applyAlignment="1">
      <alignment vertical="center"/>
    </xf>
    <xf numFmtId="0" fontId="31" fillId="0" borderId="1" xfId="0" applyFont="1" applyBorder="1" applyAlignment="1">
      <alignment vertical="center"/>
    </xf>
    <xf numFmtId="0" fontId="32" fillId="0" borderId="1" xfId="0" applyFont="1" applyBorder="1" applyAlignment="1">
      <alignment vertical="center"/>
    </xf>
    <xf numFmtId="0" fontId="33" fillId="0" borderId="1" xfId="0" applyFont="1" applyBorder="1" applyAlignment="1">
      <alignment vertical="center"/>
    </xf>
    <xf numFmtId="0" fontId="10" fillId="0" borderId="0" xfId="0" applyFont="1" applyAlignment="1">
      <alignment vertical="center" wrapText="1"/>
    </xf>
    <xf numFmtId="1" fontId="10" fillId="0" borderId="18" xfId="0" applyNumberFormat="1" applyFont="1" applyBorder="1" applyAlignment="1" applyProtection="1">
      <alignment horizontal="center" vertical="center"/>
      <protection locked="0"/>
    </xf>
    <xf numFmtId="1" fontId="10" fillId="0" borderId="7" xfId="0" applyNumberFormat="1" applyFont="1" applyBorder="1" applyAlignment="1" applyProtection="1">
      <alignment horizontal="center" vertical="center"/>
      <protection locked="0"/>
    </xf>
    <xf numFmtId="0" fontId="0" fillId="0" borderId="1" xfId="0" applyFill="1" applyBorder="1" applyAlignment="1">
      <alignment horizontal="center" vertical="center" wrapText="1"/>
    </xf>
    <xf numFmtId="1" fontId="19" fillId="0" borderId="12" xfId="0" applyNumberFormat="1" applyFont="1" applyBorder="1" applyAlignment="1">
      <alignment horizontal="center" vertical="center"/>
    </xf>
    <xf numFmtId="1" fontId="19" fillId="0" borderId="8" xfId="0" applyNumberFormat="1" applyFont="1" applyBorder="1" applyAlignment="1">
      <alignment horizontal="center" vertical="center"/>
    </xf>
    <xf numFmtId="0" fontId="0" fillId="0" borderId="0" xfId="0" applyBorder="1">
      <alignment vertical="top" wrapText="1"/>
    </xf>
    <xf numFmtId="1" fontId="0" fillId="0" borderId="0" xfId="0" applyNumberFormat="1" applyBorder="1">
      <alignment vertical="top" wrapText="1"/>
    </xf>
    <xf numFmtId="1" fontId="19" fillId="0" borderId="0" xfId="0" applyNumberFormat="1" applyFont="1" applyBorder="1" applyAlignment="1">
      <alignment horizontal="center" vertical="center"/>
    </xf>
    <xf numFmtId="0" fontId="0" fillId="0" borderId="0" xfId="0" applyBorder="1" applyAlignment="1">
      <alignment horizontal="center" vertical="center" wrapText="1"/>
    </xf>
    <xf numFmtId="0" fontId="38" fillId="15" borderId="20" xfId="0" applyFont="1" applyFill="1" applyBorder="1" applyAlignment="1">
      <alignment horizontal="center" vertical="center" textRotation="90" wrapText="1"/>
    </xf>
    <xf numFmtId="0" fontId="38" fillId="3" borderId="21" xfId="0" applyFont="1" applyFill="1" applyBorder="1" applyAlignment="1">
      <alignment horizontal="center" vertical="center" textRotation="90" wrapText="1"/>
    </xf>
    <xf numFmtId="0" fontId="38" fillId="4" borderId="21" xfId="0" applyFont="1" applyFill="1" applyBorder="1" applyAlignment="1">
      <alignment horizontal="center" vertical="center" textRotation="90" wrapText="1"/>
    </xf>
    <xf numFmtId="0" fontId="38" fillId="5" borderId="21" xfId="0" applyFont="1" applyFill="1" applyBorder="1" applyAlignment="1">
      <alignment horizontal="center" vertical="center" textRotation="90" wrapText="1"/>
    </xf>
    <xf numFmtId="0" fontId="38" fillId="6" borderId="21" xfId="0" applyFont="1" applyFill="1" applyBorder="1" applyAlignment="1">
      <alignment horizontal="center" vertical="center" textRotation="90" wrapText="1"/>
    </xf>
    <xf numFmtId="0" fontId="38" fillId="7" borderId="31" xfId="0" applyFont="1" applyFill="1" applyBorder="1" applyAlignment="1">
      <alignment horizontal="center" vertical="center" textRotation="90" wrapText="1"/>
    </xf>
    <xf numFmtId="0" fontId="38" fillId="7" borderId="22" xfId="0" applyFont="1" applyFill="1" applyBorder="1" applyAlignment="1">
      <alignment horizontal="center" vertical="center" textRotation="90" wrapText="1"/>
    </xf>
    <xf numFmtId="0" fontId="17" fillId="0" borderId="0" xfId="0" applyFont="1" applyBorder="1" applyAlignment="1">
      <alignment horizontal="center" vertical="center" wrapText="1"/>
    </xf>
    <xf numFmtId="0" fontId="10" fillId="0" borderId="0" xfId="0" applyFont="1" applyBorder="1">
      <alignment vertical="top" wrapText="1"/>
    </xf>
    <xf numFmtId="0" fontId="17" fillId="0" borderId="0" xfId="0" applyFont="1" applyBorder="1" applyAlignment="1">
      <alignment horizontal="center" wrapText="1"/>
    </xf>
    <xf numFmtId="0" fontId="14" fillId="0" borderId="0" xfId="0" applyFont="1" applyAlignment="1">
      <alignment horizontal="left" wrapText="1"/>
    </xf>
    <xf numFmtId="0" fontId="14" fillId="0" borderId="0" xfId="0" applyFont="1" applyAlignment="1">
      <alignment wrapText="1"/>
    </xf>
    <xf numFmtId="0" fontId="0" fillId="0" borderId="0" xfId="0" applyAlignment="1">
      <alignment horizontal="center" vertical="center" wrapText="1"/>
    </xf>
    <xf numFmtId="0" fontId="38" fillId="15" borderId="35" xfId="0" applyFont="1" applyFill="1" applyBorder="1" applyAlignment="1">
      <alignment horizontal="center" vertical="center" textRotation="90" wrapText="1"/>
    </xf>
    <xf numFmtId="0" fontId="38" fillId="3" borderId="36" xfId="0" applyFont="1" applyFill="1" applyBorder="1" applyAlignment="1">
      <alignment horizontal="center" vertical="center" textRotation="90" wrapText="1"/>
    </xf>
    <xf numFmtId="0" fontId="38" fillId="4" borderId="37" xfId="0" applyFont="1" applyFill="1" applyBorder="1" applyAlignment="1">
      <alignment horizontal="center" vertical="center" textRotation="90" wrapText="1"/>
    </xf>
    <xf numFmtId="0" fontId="12" fillId="0" borderId="0" xfId="0" applyFont="1" applyAlignment="1">
      <alignment horizontal="center" vertical="center"/>
    </xf>
    <xf numFmtId="0" fontId="14" fillId="8" borderId="0" xfId="0" applyFont="1" applyFill="1" applyAlignment="1">
      <alignment wrapText="1"/>
    </xf>
    <xf numFmtId="0" fontId="10" fillId="8" borderId="2" xfId="0" applyFont="1" applyFill="1" applyBorder="1" applyAlignment="1" applyProtection="1">
      <alignment horizontal="center"/>
      <protection locked="0"/>
    </xf>
    <xf numFmtId="49" fontId="28" fillId="8" borderId="2" xfId="0" applyNumberFormat="1" applyFont="1" applyFill="1" applyBorder="1" applyAlignment="1" applyProtection="1">
      <alignment horizontal="center" vertical="center"/>
      <protection locked="0"/>
    </xf>
    <xf numFmtId="0" fontId="28" fillId="8" borderId="2" xfId="0" applyFont="1" applyFill="1" applyBorder="1" applyAlignment="1" applyProtection="1">
      <alignment horizontal="center" vertical="center"/>
      <protection locked="0"/>
    </xf>
    <xf numFmtId="1" fontId="10" fillId="8" borderId="11" xfId="0" applyNumberFormat="1" applyFont="1" applyFill="1" applyBorder="1" applyAlignment="1" applyProtection="1">
      <alignment horizontal="center" vertical="center"/>
      <protection locked="0"/>
    </xf>
    <xf numFmtId="1" fontId="10" fillId="8" borderId="1" xfId="0" applyNumberFormat="1" applyFont="1" applyFill="1" applyBorder="1" applyAlignment="1" applyProtection="1">
      <alignment horizontal="center" vertical="center"/>
      <protection locked="0"/>
    </xf>
    <xf numFmtId="1" fontId="10" fillId="8" borderId="7" xfId="0" applyNumberFormat="1" applyFont="1" applyFill="1" applyBorder="1" applyAlignment="1" applyProtection="1">
      <alignment horizontal="center" vertical="center"/>
      <protection locked="0"/>
    </xf>
    <xf numFmtId="1" fontId="10" fillId="8" borderId="25" xfId="0" applyNumberFormat="1" applyFont="1" applyFill="1" applyBorder="1" applyAlignment="1" applyProtection="1">
      <alignment horizontal="center" vertical="center"/>
      <protection locked="0"/>
    </xf>
    <xf numFmtId="0" fontId="10" fillId="8" borderId="11"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25"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0" xfId="0" applyFont="1" applyFill="1">
      <alignment vertical="top" wrapText="1"/>
    </xf>
    <xf numFmtId="0" fontId="27" fillId="0" borderId="3" xfId="0" applyFont="1" applyBorder="1" applyAlignment="1" applyProtection="1">
      <alignment horizontal="left" vertical="center" shrinkToFit="1"/>
      <protection locked="0"/>
    </xf>
    <xf numFmtId="0" fontId="27" fillId="0" borderId="2" xfId="0" applyFont="1" applyBorder="1" applyAlignment="1" applyProtection="1">
      <alignment horizontal="left" vertical="center" shrinkToFit="1"/>
      <protection locked="0"/>
    </xf>
    <xf numFmtId="0" fontId="27" fillId="8" borderId="2" xfId="0" applyFont="1" applyFill="1" applyBorder="1" applyAlignment="1" applyProtection="1">
      <alignment horizontal="left" vertical="center" shrinkToFit="1"/>
      <protection locked="0"/>
    </xf>
    <xf numFmtId="0" fontId="13" fillId="0" borderId="0" xfId="0" applyFont="1" applyAlignment="1">
      <alignment horizontal="center"/>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Border="1" applyAlignment="1">
      <alignment horizontal="center"/>
    </xf>
    <xf numFmtId="0" fontId="12" fillId="0" borderId="0" xfId="0" applyFont="1" applyBorder="1" applyAlignment="1">
      <alignment horizontal="center" vertical="center" wrapText="1"/>
    </xf>
    <xf numFmtId="0" fontId="13" fillId="19" borderId="1" xfId="0" applyFont="1" applyFill="1" applyBorder="1" applyAlignment="1">
      <alignment horizontal="center" vertical="center" wrapText="1"/>
    </xf>
    <xf numFmtId="0" fontId="14" fillId="0" borderId="0" xfId="0" applyFont="1" applyAlignment="1">
      <alignment vertical="top"/>
    </xf>
    <xf numFmtId="0" fontId="41" fillId="0" borderId="0" xfId="0" applyFont="1" applyAlignment="1">
      <alignment horizontal="center" vertical="top" wrapText="1"/>
    </xf>
    <xf numFmtId="0" fontId="41" fillId="0" borderId="0" xfId="0" applyFont="1" applyAlignment="1">
      <alignment vertical="top"/>
    </xf>
    <xf numFmtId="0" fontId="41" fillId="0" borderId="0" xfId="0" applyFont="1">
      <alignment vertical="top" wrapText="1"/>
    </xf>
    <xf numFmtId="0" fontId="41" fillId="0" borderId="1" xfId="0" applyFont="1" applyBorder="1" applyAlignment="1">
      <alignment horizontal="center" vertical="top" wrapText="1"/>
    </xf>
    <xf numFmtId="0" fontId="41" fillId="0" borderId="1" xfId="0" applyFont="1" applyBorder="1" applyAlignment="1">
      <alignment vertical="top"/>
    </xf>
    <xf numFmtId="0" fontId="41" fillId="0" borderId="1" xfId="0" applyFont="1" applyBorder="1" applyAlignment="1">
      <alignment horizontal="center" vertical="center"/>
    </xf>
    <xf numFmtId="0" fontId="41" fillId="20" borderId="1" xfId="0" applyFont="1" applyFill="1" applyBorder="1" applyAlignment="1">
      <alignment horizontal="center" vertical="center"/>
    </xf>
    <xf numFmtId="0" fontId="41" fillId="0" borderId="1" xfId="0" applyFont="1" applyBorder="1" applyAlignment="1">
      <alignment vertical="center"/>
    </xf>
    <xf numFmtId="0" fontId="30" fillId="17" borderId="17" xfId="0" applyFont="1" applyFill="1" applyBorder="1" applyAlignment="1">
      <alignment horizontal="center" vertical="center" wrapText="1"/>
    </xf>
    <xf numFmtId="0" fontId="30" fillId="17" borderId="18" xfId="0" applyFont="1" applyFill="1" applyBorder="1" applyAlignment="1">
      <alignment horizontal="center" vertical="center" wrapText="1"/>
    </xf>
    <xf numFmtId="0" fontId="30" fillId="17" borderId="19" xfId="0" applyFont="1" applyFill="1" applyBorder="1" applyAlignment="1">
      <alignment horizontal="center" vertical="center" wrapText="1"/>
    </xf>
    <xf numFmtId="0" fontId="13" fillId="0" borderId="0" xfId="0" applyFont="1" applyAlignment="1" applyProtection="1">
      <alignment horizontal="center"/>
      <protection locked="0"/>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30" fillId="2" borderId="10"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30" fillId="16" borderId="32" xfId="0" applyFont="1" applyFill="1" applyBorder="1" applyAlignment="1">
      <alignment horizontal="center" vertical="center" wrapText="1"/>
    </xf>
    <xf numFmtId="0" fontId="30" fillId="16" borderId="33" xfId="0" applyFont="1" applyFill="1" applyBorder="1" applyAlignment="1">
      <alignment horizontal="center" vertical="center" wrapText="1"/>
    </xf>
    <xf numFmtId="0" fontId="30" fillId="16" borderId="34" xfId="0" applyFont="1" applyFill="1" applyBorder="1" applyAlignment="1">
      <alignment horizontal="center" vertical="center" wrapText="1"/>
    </xf>
    <xf numFmtId="0" fontId="13" fillId="0" borderId="0" xfId="0" applyFont="1" applyBorder="1" applyAlignment="1">
      <alignment horizontal="center" vertical="center"/>
    </xf>
    <xf numFmtId="0" fontId="27" fillId="13" borderId="14" xfId="0" applyFont="1" applyFill="1" applyBorder="1" applyAlignment="1">
      <alignment horizontal="center" vertical="center"/>
    </xf>
    <xf numFmtId="0" fontId="27" fillId="13" borderId="2" xfId="0" applyFont="1" applyFill="1" applyBorder="1" applyAlignment="1">
      <alignment horizontal="center" vertical="center"/>
    </xf>
    <xf numFmtId="0" fontId="27" fillId="13" borderId="15" xfId="0" applyFont="1" applyFill="1" applyBorder="1" applyAlignment="1">
      <alignment horizontal="center" vertical="center"/>
    </xf>
    <xf numFmtId="0" fontId="12" fillId="11" borderId="4" xfId="0" applyFont="1" applyFill="1" applyBorder="1" applyAlignment="1">
      <alignment horizontal="left" vertical="center" wrapText="1"/>
    </xf>
    <xf numFmtId="0" fontId="12" fillId="11" borderId="13" xfId="0" applyFont="1" applyFill="1" applyBorder="1" applyAlignment="1">
      <alignment horizontal="left" vertical="center" wrapText="1"/>
    </xf>
    <xf numFmtId="0" fontId="12" fillId="11" borderId="5" xfId="0" applyFont="1" applyFill="1" applyBorder="1" applyAlignment="1">
      <alignment horizontal="left" vertical="center" wrapText="1"/>
    </xf>
    <xf numFmtId="0" fontId="30" fillId="10" borderId="10" xfId="0" applyFont="1" applyFill="1" applyBorder="1" applyAlignment="1">
      <alignment horizontal="center" vertical="center" wrapText="1"/>
    </xf>
    <xf numFmtId="0" fontId="30" fillId="10" borderId="23"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12" fillId="11" borderId="29" xfId="0" applyFont="1" applyFill="1" applyBorder="1" applyAlignment="1">
      <alignment horizontal="center" vertical="center"/>
    </xf>
    <xf numFmtId="0" fontId="12" fillId="11" borderId="30" xfId="0" applyFont="1" applyFill="1" applyBorder="1" applyAlignment="1">
      <alignment horizontal="center" vertical="center"/>
    </xf>
    <xf numFmtId="0" fontId="12" fillId="7" borderId="23"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27" fillId="12" borderId="26" xfId="0" applyFont="1" applyFill="1" applyBorder="1" applyAlignment="1">
      <alignment horizontal="center" vertical="center" wrapText="1"/>
    </xf>
    <xf numFmtId="0" fontId="27" fillId="12" borderId="27" xfId="0" applyFont="1" applyFill="1" applyBorder="1" applyAlignment="1">
      <alignment horizontal="center" vertical="center" wrapText="1"/>
    </xf>
    <xf numFmtId="0" fontId="12" fillId="0" borderId="0" xfId="0" applyFont="1" applyBorder="1" applyAlignment="1">
      <alignment horizontal="left" vertical="center"/>
    </xf>
    <xf numFmtId="0" fontId="11" fillId="0" borderId="1" xfId="0" applyFont="1" applyBorder="1" applyAlignment="1">
      <alignment horizontal="left" vertical="top" wrapText="1"/>
    </xf>
    <xf numFmtId="0" fontId="11" fillId="0" borderId="9" xfId="0" applyFont="1" applyBorder="1" applyAlignment="1">
      <alignment horizontal="left" vertical="top" wrapText="1"/>
    </xf>
    <xf numFmtId="0" fontId="11" fillId="0" borderId="6" xfId="0" applyFont="1" applyBorder="1" applyAlignment="1">
      <alignment horizontal="left" vertical="top" wrapText="1"/>
    </xf>
    <xf numFmtId="0" fontId="33" fillId="0" borderId="1" xfId="0" applyFont="1" applyBorder="1" applyAlignment="1">
      <alignment horizontal="left" vertical="center" wrapText="1"/>
    </xf>
    <xf numFmtId="0" fontId="22" fillId="0" borderId="9" xfId="0" applyFont="1" applyBorder="1" applyAlignment="1">
      <alignment horizontal="left" vertical="top" wrapText="1"/>
    </xf>
    <xf numFmtId="0" fontId="22" fillId="0" borderId="6" xfId="0" applyFont="1" applyBorder="1" applyAlignment="1">
      <alignment horizontal="left" vertical="top" wrapText="1"/>
    </xf>
    <xf numFmtId="0" fontId="13" fillId="19" borderId="1" xfId="0" applyFont="1" applyFill="1" applyBorder="1" applyAlignment="1">
      <alignment horizontal="center" vertical="center"/>
    </xf>
    <xf numFmtId="0" fontId="11" fillId="0" borderId="1" xfId="0" applyFont="1" applyBorder="1" applyAlignment="1">
      <alignment horizontal="left" wrapText="1"/>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33" fillId="0" borderId="1" xfId="0" applyFont="1" applyBorder="1" applyAlignment="1">
      <alignment vertical="center" wrapText="1"/>
    </xf>
    <xf numFmtId="0" fontId="11" fillId="0" borderId="1" xfId="0" applyFont="1" applyBorder="1" applyAlignment="1">
      <alignment vertical="center" wrapText="1"/>
    </xf>
    <xf numFmtId="0" fontId="11" fillId="0" borderId="9" xfId="0" applyNumberFormat="1" applyFont="1" applyBorder="1" applyAlignment="1">
      <alignment horizontal="left" vertical="top" wrapText="1"/>
    </xf>
    <xf numFmtId="0" fontId="11" fillId="0" borderId="6" xfId="0" applyNumberFormat="1" applyFont="1" applyBorder="1" applyAlignment="1">
      <alignment horizontal="left" vertical="top" wrapText="1"/>
    </xf>
    <xf numFmtId="0" fontId="33" fillId="0" borderId="9" xfId="0" applyFont="1" applyBorder="1" applyAlignment="1">
      <alignment horizontal="left" vertical="center" wrapText="1"/>
    </xf>
    <xf numFmtId="0" fontId="33" fillId="0" borderId="6" xfId="0" applyFont="1" applyBorder="1" applyAlignment="1">
      <alignment horizontal="left" vertical="center" wrapText="1"/>
    </xf>
    <xf numFmtId="0" fontId="36" fillId="0" borderId="1" xfId="0" applyFont="1" applyBorder="1" applyAlignment="1">
      <alignment horizontal="left" vertical="center" wrapText="1"/>
    </xf>
    <xf numFmtId="0" fontId="37" fillId="0" borderId="1"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top" wrapText="1"/>
    </xf>
    <xf numFmtId="0" fontId="17" fillId="0" borderId="0" xfId="0" applyFont="1" applyBorder="1" applyAlignment="1">
      <alignment horizontal="center" vertical="center"/>
    </xf>
    <xf numFmtId="0" fontId="28" fillId="0" borderId="9" xfId="0" applyFont="1" applyBorder="1" applyAlignment="1">
      <alignment horizontal="left" vertical="top" wrapText="1"/>
    </xf>
    <xf numFmtId="0" fontId="28" fillId="0" borderId="7" xfId="0" applyFont="1" applyBorder="1" applyAlignment="1">
      <alignment horizontal="left" vertical="top" wrapText="1"/>
    </xf>
    <xf numFmtId="0" fontId="28" fillId="0" borderId="6" xfId="0" applyFont="1" applyBorder="1" applyAlignment="1">
      <alignment horizontal="left" vertical="top" wrapText="1"/>
    </xf>
    <xf numFmtId="0" fontId="24" fillId="0" borderId="0" xfId="0" applyFont="1" applyAlignment="1">
      <alignment horizontal="center"/>
    </xf>
    <xf numFmtId="0" fontId="9" fillId="0" borderId="1" xfId="0" applyFont="1" applyBorder="1" applyAlignment="1">
      <alignment horizontal="center" vertical="center"/>
    </xf>
    <xf numFmtId="0" fontId="12" fillId="0" borderId="0" xfId="0" applyFont="1" applyAlignment="1">
      <alignment horizontal="left" vertical="top" wrapText="1"/>
    </xf>
    <xf numFmtId="0" fontId="19" fillId="0" borderId="1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8" xfId="0" applyFont="1" applyBorder="1" applyAlignment="1">
      <alignment horizontal="center" vertical="center" wrapText="1"/>
    </xf>
    <xf numFmtId="0" fontId="0" fillId="0" borderId="0" xfId="0" applyAlignment="1">
      <alignment horizontal="left" wrapText="1"/>
    </xf>
    <xf numFmtId="0" fontId="9" fillId="0" borderId="0" xfId="0" applyFont="1" applyAlignment="1">
      <alignment horizontal="left" vertical="top" wrapText="1"/>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8" xfId="0" applyFont="1" applyBorder="1" applyAlignment="1">
      <alignment horizontal="center" vertical="center"/>
    </xf>
    <xf numFmtId="0" fontId="19" fillId="0" borderId="12"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8" xfId="0" applyFont="1" applyFill="1" applyBorder="1" applyAlignment="1">
      <alignment horizontal="center" vertical="center"/>
    </xf>
    <xf numFmtId="0" fontId="28" fillId="0" borderId="9" xfId="0" applyFont="1" applyBorder="1" applyAlignment="1">
      <alignment horizontal="left" vertical="center" wrapText="1"/>
    </xf>
    <xf numFmtId="0" fontId="28" fillId="0" borderId="7" xfId="0" applyFont="1" applyBorder="1" applyAlignment="1">
      <alignment horizontal="left" vertical="center" wrapText="1"/>
    </xf>
    <xf numFmtId="0" fontId="28" fillId="0" borderId="6" xfId="0" applyFont="1" applyBorder="1" applyAlignment="1">
      <alignment horizontal="left" vertical="center" wrapText="1"/>
    </xf>
    <xf numFmtId="0" fontId="29" fillId="2" borderId="9"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10" borderId="9"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9" fillId="16" borderId="9" xfId="0" applyFont="1" applyFill="1" applyBorder="1" applyAlignment="1">
      <alignment horizontal="center" vertical="center" wrapText="1"/>
    </xf>
    <xf numFmtId="0" fontId="29" fillId="16" borderId="7" xfId="0" applyFont="1" applyFill="1" applyBorder="1" applyAlignment="1">
      <alignment horizontal="center" vertical="center" wrapText="1"/>
    </xf>
    <xf numFmtId="0" fontId="29" fillId="16" borderId="6" xfId="0" applyFont="1" applyFill="1" applyBorder="1" applyAlignment="1">
      <alignment horizontal="center" vertical="center" wrapText="1"/>
    </xf>
    <xf numFmtId="0" fontId="0" fillId="0" borderId="0" xfId="0" applyAlignment="1">
      <alignment horizontal="center" vertical="top" wrapText="1"/>
    </xf>
    <xf numFmtId="0" fontId="29" fillId="17" borderId="9" xfId="0" applyFont="1" applyFill="1" applyBorder="1" applyAlignment="1">
      <alignment horizontal="center" vertical="center" wrapText="1"/>
    </xf>
    <xf numFmtId="0" fontId="29" fillId="17" borderId="7" xfId="0" applyFont="1" applyFill="1" applyBorder="1" applyAlignment="1">
      <alignment horizontal="center" vertical="center" wrapText="1"/>
    </xf>
    <xf numFmtId="0" fontId="29" fillId="17" borderId="6" xfId="0" applyFont="1" applyFill="1" applyBorder="1" applyAlignment="1">
      <alignment horizontal="center" vertical="center" wrapText="1"/>
    </xf>
    <xf numFmtId="0" fontId="42" fillId="3" borderId="38" xfId="0" applyFont="1" applyFill="1" applyBorder="1" applyAlignment="1">
      <alignment horizontal="center" vertical="center"/>
    </xf>
    <xf numFmtId="0" fontId="42" fillId="6" borderId="38"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18" borderId="1" xfId="0" applyFont="1" applyFill="1" applyBorder="1" applyAlignment="1">
      <alignment horizontal="center" vertical="center"/>
    </xf>
    <xf numFmtId="0" fontId="41" fillId="0" borderId="1" xfId="0" applyFont="1" applyBorder="1" applyAlignment="1">
      <alignment horizontal="center" vertic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tyles" Target="styles.xml"/><Relationship Id="rId5" Type="http://schemas.openxmlformats.org/officeDocument/2006/relationships/chartsheet" Target="chartsheets/sheet2.xml"/><Relationship Id="rId10"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LISTENING AND SPEAKING</a:t>
            </a:r>
          </a:p>
        </c:rich>
      </c:tx>
      <c:overlay val="0"/>
    </c:title>
    <c:autoTitleDeleted val="0"/>
    <c:plotArea>
      <c:layout/>
      <c:barChart>
        <c:barDir val="col"/>
        <c:grouping val="clustered"/>
        <c:varyColors val="0"/>
        <c:ser>
          <c:idx val="0"/>
          <c:order val="0"/>
          <c:tx>
            <c:strRef>
              <c:f>GRAF!$S$3</c:f>
              <c:strCache>
                <c:ptCount val="1"/>
                <c:pt idx="0">
                  <c:v>K 1</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GRAF!$T$3:$Y$3</c:f>
              <c:numCache>
                <c:formatCode>General</c:formatCode>
                <c:ptCount val="6"/>
                <c:pt idx="0">
                  <c:v>1</c:v>
                </c:pt>
                <c:pt idx="1">
                  <c:v>3</c:v>
                </c:pt>
                <c:pt idx="2">
                  <c:v>3</c:v>
                </c:pt>
                <c:pt idx="3">
                  <c:v>3</c:v>
                </c:pt>
                <c:pt idx="4">
                  <c:v>2</c:v>
                </c:pt>
                <c:pt idx="5">
                  <c:v>3</c:v>
                </c:pt>
              </c:numCache>
            </c:numRef>
          </c:val>
        </c:ser>
        <c:ser>
          <c:idx val="1"/>
          <c:order val="1"/>
          <c:tx>
            <c:strRef>
              <c:f>GRAF!$S$4</c:f>
              <c:strCache>
                <c:ptCount val="1"/>
                <c:pt idx="0">
                  <c:v>K 2</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GRAF!$T$4:$Y$4</c:f>
              <c:numCache>
                <c:formatCode>General</c:formatCode>
                <c:ptCount val="6"/>
                <c:pt idx="0">
                  <c:v>2</c:v>
                </c:pt>
                <c:pt idx="1">
                  <c:v>2</c:v>
                </c:pt>
                <c:pt idx="2">
                  <c:v>3</c:v>
                </c:pt>
                <c:pt idx="3">
                  <c:v>4</c:v>
                </c:pt>
                <c:pt idx="4">
                  <c:v>3</c:v>
                </c:pt>
                <c:pt idx="5">
                  <c:v>1</c:v>
                </c:pt>
              </c:numCache>
            </c:numRef>
          </c:val>
        </c:ser>
        <c:ser>
          <c:idx val="2"/>
          <c:order val="2"/>
          <c:tx>
            <c:strRef>
              <c:f>GRAF!$S$5</c:f>
              <c:strCache>
                <c:ptCount val="1"/>
                <c:pt idx="0">
                  <c:v>K 3</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GRAF!$T$5:$Y$5</c:f>
              <c:numCache>
                <c:formatCode>General</c:formatCode>
                <c:ptCount val="6"/>
                <c:pt idx="0">
                  <c:v>2</c:v>
                </c:pt>
                <c:pt idx="1">
                  <c:v>2</c:v>
                </c:pt>
                <c:pt idx="2">
                  <c:v>2</c:v>
                </c:pt>
                <c:pt idx="3">
                  <c:v>2</c:v>
                </c:pt>
                <c:pt idx="4">
                  <c:v>5</c:v>
                </c:pt>
                <c:pt idx="5">
                  <c:v>2</c:v>
                </c:pt>
              </c:numCache>
            </c:numRef>
          </c:val>
        </c:ser>
        <c:ser>
          <c:idx val="3"/>
          <c:order val="3"/>
          <c:tx>
            <c:strRef>
              <c:f>GRAF!$S$6</c:f>
              <c:strCache>
                <c:ptCount val="1"/>
                <c:pt idx="0">
                  <c:v>K 4</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GRAF!$T$6:$Y$6</c:f>
              <c:numCache>
                <c:formatCode>General</c:formatCode>
                <c:ptCount val="6"/>
                <c:pt idx="0">
                  <c:v>2</c:v>
                </c:pt>
                <c:pt idx="1">
                  <c:v>2</c:v>
                </c:pt>
                <c:pt idx="2">
                  <c:v>3</c:v>
                </c:pt>
                <c:pt idx="3">
                  <c:v>3</c:v>
                </c:pt>
                <c:pt idx="4">
                  <c:v>2</c:v>
                </c:pt>
                <c:pt idx="5">
                  <c:v>3</c:v>
                </c:pt>
              </c:numCache>
            </c:numRef>
          </c:val>
        </c:ser>
        <c:ser>
          <c:idx val="4"/>
          <c:order val="4"/>
          <c:tx>
            <c:strRef>
              <c:f>GRAF!$S$7</c:f>
              <c:strCache>
                <c:ptCount val="1"/>
                <c:pt idx="0">
                  <c:v>K 5</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GRAF!$T$7:$Y$7</c:f>
              <c:numCache>
                <c:formatCode>General</c:formatCode>
                <c:ptCount val="6"/>
                <c:pt idx="0">
                  <c:v>2</c:v>
                </c:pt>
                <c:pt idx="1">
                  <c:v>2</c:v>
                </c:pt>
                <c:pt idx="2">
                  <c:v>2</c:v>
                </c:pt>
                <c:pt idx="3">
                  <c:v>3</c:v>
                </c:pt>
                <c:pt idx="4">
                  <c:v>3</c:v>
                </c:pt>
                <c:pt idx="5">
                  <c:v>3</c:v>
                </c:pt>
              </c:numCache>
            </c:numRef>
          </c:val>
        </c:ser>
        <c:ser>
          <c:idx val="5"/>
          <c:order val="5"/>
          <c:tx>
            <c:strRef>
              <c:f>GRAF!$S$8</c:f>
              <c:strCache>
                <c:ptCount val="1"/>
                <c:pt idx="0">
                  <c:v>K 6</c:v>
                </c:pt>
              </c:strCache>
            </c:strRef>
          </c:tx>
          <c:invertIfNegative val="0"/>
          <c:cat>
            <c:strRef>
              <c:f>GRAF!$T$2:$Y$2</c:f>
              <c:strCache>
                <c:ptCount val="6"/>
                <c:pt idx="0">
                  <c:v>TAHAP 1</c:v>
                </c:pt>
                <c:pt idx="1">
                  <c:v>TAHAP  2</c:v>
                </c:pt>
                <c:pt idx="2">
                  <c:v>TAHAP  3</c:v>
                </c:pt>
                <c:pt idx="3">
                  <c:v>TAHAP  4</c:v>
                </c:pt>
                <c:pt idx="4">
                  <c:v>TAHAP  5</c:v>
                </c:pt>
                <c:pt idx="5">
                  <c:v>TAHAP  6</c:v>
                </c:pt>
              </c:strCache>
            </c:strRef>
          </c:cat>
          <c:val>
            <c:numRef>
              <c:f>GRAF!$T$8:$Y$8</c:f>
              <c:numCache>
                <c:formatCode>General</c:formatCode>
                <c:ptCount val="6"/>
                <c:pt idx="0">
                  <c:v>2</c:v>
                </c:pt>
                <c:pt idx="1">
                  <c:v>2</c:v>
                </c:pt>
                <c:pt idx="2">
                  <c:v>2</c:v>
                </c:pt>
                <c:pt idx="3">
                  <c:v>4</c:v>
                </c:pt>
                <c:pt idx="4">
                  <c:v>3</c:v>
                </c:pt>
                <c:pt idx="5">
                  <c:v>2</c:v>
                </c:pt>
              </c:numCache>
            </c:numRef>
          </c:val>
        </c:ser>
        <c:dLbls>
          <c:showLegendKey val="0"/>
          <c:showVal val="1"/>
          <c:showCatName val="0"/>
          <c:showSerName val="0"/>
          <c:showPercent val="0"/>
          <c:showBubbleSize val="0"/>
        </c:dLbls>
        <c:gapWidth val="75"/>
        <c:axId val="103559168"/>
        <c:axId val="103560704"/>
      </c:barChart>
      <c:catAx>
        <c:axId val="103559168"/>
        <c:scaling>
          <c:orientation val="minMax"/>
        </c:scaling>
        <c:delete val="0"/>
        <c:axPos val="b"/>
        <c:majorTickMark val="none"/>
        <c:minorTickMark val="none"/>
        <c:tickLblPos val="nextTo"/>
        <c:crossAx val="103560704"/>
        <c:crosses val="autoZero"/>
        <c:auto val="1"/>
        <c:lblAlgn val="ctr"/>
        <c:lblOffset val="100"/>
        <c:noMultiLvlLbl val="0"/>
      </c:catAx>
      <c:valAx>
        <c:axId val="103560704"/>
        <c:scaling>
          <c:orientation val="minMax"/>
          <c:max val="35"/>
        </c:scaling>
        <c:delete val="0"/>
        <c:axPos val="l"/>
        <c:title>
          <c:tx>
            <c:rich>
              <a:bodyPr rot="-5400000" vert="horz"/>
              <a:lstStyle/>
              <a:p>
                <a:pPr>
                  <a:defRPr/>
                </a:pPr>
                <a:r>
                  <a:rPr lang="en-US"/>
                  <a:t>BIL MURID</a:t>
                </a:r>
              </a:p>
            </c:rich>
          </c:tx>
          <c:overlay val="0"/>
        </c:title>
        <c:numFmt formatCode="General" sourceLinked="1"/>
        <c:majorTickMark val="none"/>
        <c:minorTickMark val="none"/>
        <c:tickLblPos val="nextTo"/>
        <c:crossAx val="103559168"/>
        <c:crosses val="autoZero"/>
        <c:crossBetween val="between"/>
        <c:majorUnit val="1"/>
        <c:minorUnit val="0.1"/>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READING</a:t>
            </a:r>
          </a:p>
        </c:rich>
      </c:tx>
      <c:overlay val="0"/>
    </c:title>
    <c:autoTitleDeleted val="0"/>
    <c:plotArea>
      <c:layout/>
      <c:barChart>
        <c:barDir val="col"/>
        <c:grouping val="clustered"/>
        <c:varyColors val="0"/>
        <c:ser>
          <c:idx val="0"/>
          <c:order val="0"/>
          <c:tx>
            <c:strRef>
              <c:f>GRAF!$S$29</c:f>
              <c:strCache>
                <c:ptCount val="1"/>
                <c:pt idx="0">
                  <c:v>K 1</c:v>
                </c:pt>
              </c:strCache>
            </c:strRef>
          </c:tx>
          <c:invertIfNegative val="0"/>
          <c:cat>
            <c:strRef>
              <c:f>GRAF!$T$28:$Y$28</c:f>
              <c:strCache>
                <c:ptCount val="6"/>
                <c:pt idx="0">
                  <c:v>TAHAP 1</c:v>
                </c:pt>
                <c:pt idx="1">
                  <c:v>TAHAP  2</c:v>
                </c:pt>
                <c:pt idx="2">
                  <c:v>TAHAP  3</c:v>
                </c:pt>
                <c:pt idx="3">
                  <c:v>TAHAP  4</c:v>
                </c:pt>
                <c:pt idx="4">
                  <c:v>TAHAP  5</c:v>
                </c:pt>
                <c:pt idx="5">
                  <c:v>TAHAP  6</c:v>
                </c:pt>
              </c:strCache>
            </c:strRef>
          </c:cat>
          <c:val>
            <c:numRef>
              <c:f>GRAF!$T$29:$Y$29</c:f>
              <c:numCache>
                <c:formatCode>General</c:formatCode>
                <c:ptCount val="6"/>
                <c:pt idx="0">
                  <c:v>2</c:v>
                </c:pt>
                <c:pt idx="1">
                  <c:v>2</c:v>
                </c:pt>
                <c:pt idx="2">
                  <c:v>2</c:v>
                </c:pt>
                <c:pt idx="3">
                  <c:v>4</c:v>
                </c:pt>
                <c:pt idx="4">
                  <c:v>3</c:v>
                </c:pt>
                <c:pt idx="5">
                  <c:v>2</c:v>
                </c:pt>
              </c:numCache>
            </c:numRef>
          </c:val>
        </c:ser>
        <c:ser>
          <c:idx val="1"/>
          <c:order val="1"/>
          <c:tx>
            <c:strRef>
              <c:f>GRAF!$S$30</c:f>
              <c:strCache>
                <c:ptCount val="1"/>
                <c:pt idx="0">
                  <c:v>K 2</c:v>
                </c:pt>
              </c:strCache>
            </c:strRef>
          </c:tx>
          <c:invertIfNegative val="0"/>
          <c:cat>
            <c:strRef>
              <c:f>GRAF!$T$28:$Y$28</c:f>
              <c:strCache>
                <c:ptCount val="6"/>
                <c:pt idx="0">
                  <c:v>TAHAP 1</c:v>
                </c:pt>
                <c:pt idx="1">
                  <c:v>TAHAP  2</c:v>
                </c:pt>
                <c:pt idx="2">
                  <c:v>TAHAP  3</c:v>
                </c:pt>
                <c:pt idx="3">
                  <c:v>TAHAP  4</c:v>
                </c:pt>
                <c:pt idx="4">
                  <c:v>TAHAP  5</c:v>
                </c:pt>
                <c:pt idx="5">
                  <c:v>TAHAP  6</c:v>
                </c:pt>
              </c:strCache>
            </c:strRef>
          </c:cat>
          <c:val>
            <c:numRef>
              <c:f>GRAF!$T$30:$Y$30</c:f>
              <c:numCache>
                <c:formatCode>General</c:formatCode>
                <c:ptCount val="6"/>
                <c:pt idx="0">
                  <c:v>2</c:v>
                </c:pt>
                <c:pt idx="1">
                  <c:v>2</c:v>
                </c:pt>
                <c:pt idx="2">
                  <c:v>4</c:v>
                </c:pt>
                <c:pt idx="3">
                  <c:v>3</c:v>
                </c:pt>
                <c:pt idx="4">
                  <c:v>3</c:v>
                </c:pt>
                <c:pt idx="5">
                  <c:v>1</c:v>
                </c:pt>
              </c:numCache>
            </c:numRef>
          </c:val>
        </c:ser>
        <c:ser>
          <c:idx val="2"/>
          <c:order val="2"/>
          <c:tx>
            <c:strRef>
              <c:f>GRAF!$S$31</c:f>
              <c:strCache>
                <c:ptCount val="1"/>
                <c:pt idx="0">
                  <c:v>K 3</c:v>
                </c:pt>
              </c:strCache>
            </c:strRef>
          </c:tx>
          <c:invertIfNegative val="0"/>
          <c:cat>
            <c:strRef>
              <c:f>GRAF!$T$28:$Y$28</c:f>
              <c:strCache>
                <c:ptCount val="6"/>
                <c:pt idx="0">
                  <c:v>TAHAP 1</c:v>
                </c:pt>
                <c:pt idx="1">
                  <c:v>TAHAP  2</c:v>
                </c:pt>
                <c:pt idx="2">
                  <c:v>TAHAP  3</c:v>
                </c:pt>
                <c:pt idx="3">
                  <c:v>TAHAP  4</c:v>
                </c:pt>
                <c:pt idx="4">
                  <c:v>TAHAP  5</c:v>
                </c:pt>
                <c:pt idx="5">
                  <c:v>TAHAP  6</c:v>
                </c:pt>
              </c:strCache>
            </c:strRef>
          </c:cat>
          <c:val>
            <c:numRef>
              <c:f>GRAF!$T$31:$Y$31</c:f>
              <c:numCache>
                <c:formatCode>General</c:formatCode>
                <c:ptCount val="6"/>
                <c:pt idx="0">
                  <c:v>2</c:v>
                </c:pt>
                <c:pt idx="1">
                  <c:v>3</c:v>
                </c:pt>
                <c:pt idx="2">
                  <c:v>3</c:v>
                </c:pt>
                <c:pt idx="3">
                  <c:v>3</c:v>
                </c:pt>
                <c:pt idx="4">
                  <c:v>2</c:v>
                </c:pt>
                <c:pt idx="5">
                  <c:v>2</c:v>
                </c:pt>
              </c:numCache>
            </c:numRef>
          </c:val>
        </c:ser>
        <c:dLbls>
          <c:showLegendKey val="0"/>
          <c:showVal val="1"/>
          <c:showCatName val="0"/>
          <c:showSerName val="0"/>
          <c:showPercent val="0"/>
          <c:showBubbleSize val="0"/>
        </c:dLbls>
        <c:gapWidth val="75"/>
        <c:axId val="103351808"/>
        <c:axId val="103353344"/>
      </c:barChart>
      <c:catAx>
        <c:axId val="103351808"/>
        <c:scaling>
          <c:orientation val="minMax"/>
        </c:scaling>
        <c:delete val="0"/>
        <c:axPos val="b"/>
        <c:majorTickMark val="none"/>
        <c:minorTickMark val="none"/>
        <c:tickLblPos val="nextTo"/>
        <c:crossAx val="103353344"/>
        <c:crosses val="autoZero"/>
        <c:auto val="1"/>
        <c:lblAlgn val="ctr"/>
        <c:lblOffset val="100"/>
        <c:noMultiLvlLbl val="0"/>
      </c:catAx>
      <c:valAx>
        <c:axId val="103353344"/>
        <c:scaling>
          <c:orientation val="minMax"/>
          <c:max val="35"/>
        </c:scaling>
        <c:delete val="0"/>
        <c:axPos val="l"/>
        <c:title>
          <c:tx>
            <c:rich>
              <a:bodyPr rot="-5400000" vert="horz"/>
              <a:lstStyle/>
              <a:p>
                <a:pPr>
                  <a:defRPr/>
                </a:pPr>
                <a:r>
                  <a:rPr lang="en-US"/>
                  <a:t>BIL MURID</a:t>
                </a:r>
              </a:p>
            </c:rich>
          </c:tx>
          <c:overlay val="0"/>
        </c:title>
        <c:numFmt formatCode="General" sourceLinked="1"/>
        <c:majorTickMark val="none"/>
        <c:minorTickMark val="none"/>
        <c:tickLblPos val="nextTo"/>
        <c:crossAx val="103351808"/>
        <c:crosses val="autoZero"/>
        <c:crossBetween val="between"/>
        <c:majorUnit val="1"/>
        <c:minorUnit val="0.1"/>
      </c:valAx>
    </c:plotArea>
    <c:legend>
      <c:legendPos val="b"/>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WRITING</a:t>
            </a:r>
          </a:p>
        </c:rich>
      </c:tx>
      <c:overlay val="0"/>
    </c:title>
    <c:autoTitleDeleted val="0"/>
    <c:plotArea>
      <c:layout/>
      <c:barChart>
        <c:barDir val="col"/>
        <c:grouping val="clustered"/>
        <c:varyColors val="0"/>
        <c:ser>
          <c:idx val="0"/>
          <c:order val="0"/>
          <c:tx>
            <c:strRef>
              <c:f>GRAF!$S$52</c:f>
              <c:strCache>
                <c:ptCount val="1"/>
                <c:pt idx="0">
                  <c:v>K 1</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GRAF!$T$52:$Y$52</c:f>
              <c:numCache>
                <c:formatCode>General</c:formatCode>
                <c:ptCount val="6"/>
                <c:pt idx="0">
                  <c:v>2</c:v>
                </c:pt>
                <c:pt idx="1">
                  <c:v>2</c:v>
                </c:pt>
                <c:pt idx="2">
                  <c:v>3</c:v>
                </c:pt>
                <c:pt idx="3">
                  <c:v>3</c:v>
                </c:pt>
                <c:pt idx="4">
                  <c:v>2</c:v>
                </c:pt>
                <c:pt idx="5">
                  <c:v>3</c:v>
                </c:pt>
              </c:numCache>
            </c:numRef>
          </c:val>
        </c:ser>
        <c:ser>
          <c:idx val="1"/>
          <c:order val="1"/>
          <c:tx>
            <c:strRef>
              <c:f>GRAF!$S$53</c:f>
              <c:strCache>
                <c:ptCount val="1"/>
                <c:pt idx="0">
                  <c:v>K 2</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GRAF!$T$53:$Y$53</c:f>
              <c:numCache>
                <c:formatCode>General</c:formatCode>
                <c:ptCount val="6"/>
                <c:pt idx="0">
                  <c:v>2</c:v>
                </c:pt>
                <c:pt idx="1">
                  <c:v>3</c:v>
                </c:pt>
                <c:pt idx="2">
                  <c:v>3</c:v>
                </c:pt>
                <c:pt idx="3">
                  <c:v>4</c:v>
                </c:pt>
                <c:pt idx="4">
                  <c:v>1</c:v>
                </c:pt>
                <c:pt idx="5">
                  <c:v>2</c:v>
                </c:pt>
              </c:numCache>
            </c:numRef>
          </c:val>
        </c:ser>
        <c:ser>
          <c:idx val="2"/>
          <c:order val="2"/>
          <c:tx>
            <c:strRef>
              <c:f>GRAF!$S$54</c:f>
              <c:strCache>
                <c:ptCount val="1"/>
                <c:pt idx="0">
                  <c:v>K 3</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GRAF!$T$54:$Y$54</c:f>
              <c:numCache>
                <c:formatCode>General</c:formatCode>
                <c:ptCount val="6"/>
                <c:pt idx="0">
                  <c:v>2</c:v>
                </c:pt>
                <c:pt idx="1">
                  <c:v>3</c:v>
                </c:pt>
                <c:pt idx="2">
                  <c:v>2</c:v>
                </c:pt>
                <c:pt idx="3">
                  <c:v>2</c:v>
                </c:pt>
                <c:pt idx="4">
                  <c:v>3</c:v>
                </c:pt>
                <c:pt idx="5">
                  <c:v>3</c:v>
                </c:pt>
              </c:numCache>
            </c:numRef>
          </c:val>
        </c:ser>
        <c:ser>
          <c:idx val="3"/>
          <c:order val="3"/>
          <c:tx>
            <c:strRef>
              <c:f>GRAF!$S$55</c:f>
              <c:strCache>
                <c:ptCount val="1"/>
                <c:pt idx="0">
                  <c:v>K 4</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GRAF!$T$55:$Y$55</c:f>
              <c:numCache>
                <c:formatCode>General</c:formatCode>
                <c:ptCount val="6"/>
                <c:pt idx="0">
                  <c:v>2</c:v>
                </c:pt>
                <c:pt idx="1">
                  <c:v>3</c:v>
                </c:pt>
                <c:pt idx="2">
                  <c:v>2</c:v>
                </c:pt>
                <c:pt idx="3">
                  <c:v>4</c:v>
                </c:pt>
                <c:pt idx="4">
                  <c:v>2</c:v>
                </c:pt>
                <c:pt idx="5">
                  <c:v>2</c:v>
                </c:pt>
              </c:numCache>
            </c:numRef>
          </c:val>
        </c:ser>
        <c:ser>
          <c:idx val="4"/>
          <c:order val="4"/>
          <c:tx>
            <c:strRef>
              <c:f>GRAF!$S$56</c:f>
              <c:strCache>
                <c:ptCount val="1"/>
                <c:pt idx="0">
                  <c:v>K 5</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GRAF!$T$56:$Y$56</c:f>
              <c:numCache>
                <c:formatCode>General</c:formatCode>
                <c:ptCount val="6"/>
                <c:pt idx="0">
                  <c:v>2</c:v>
                </c:pt>
                <c:pt idx="1">
                  <c:v>2</c:v>
                </c:pt>
                <c:pt idx="2">
                  <c:v>2</c:v>
                </c:pt>
                <c:pt idx="3">
                  <c:v>3</c:v>
                </c:pt>
                <c:pt idx="4">
                  <c:v>3</c:v>
                </c:pt>
                <c:pt idx="5">
                  <c:v>3</c:v>
                </c:pt>
              </c:numCache>
            </c:numRef>
          </c:val>
        </c:ser>
        <c:ser>
          <c:idx val="5"/>
          <c:order val="5"/>
          <c:tx>
            <c:strRef>
              <c:f>GRAF!$S$57</c:f>
              <c:strCache>
                <c:ptCount val="1"/>
                <c:pt idx="0">
                  <c:v>K 6</c:v>
                </c:pt>
              </c:strCache>
            </c:strRef>
          </c:tx>
          <c:invertIfNegative val="0"/>
          <c:cat>
            <c:strRef>
              <c:f>GRAF!$T$51:$Y$51</c:f>
              <c:strCache>
                <c:ptCount val="6"/>
                <c:pt idx="0">
                  <c:v>TAHAP 1</c:v>
                </c:pt>
                <c:pt idx="1">
                  <c:v>TAHAP  2</c:v>
                </c:pt>
                <c:pt idx="2">
                  <c:v>TAHAP  3</c:v>
                </c:pt>
                <c:pt idx="3">
                  <c:v>TAHAP  4</c:v>
                </c:pt>
                <c:pt idx="4">
                  <c:v>TAHAP  5</c:v>
                </c:pt>
                <c:pt idx="5">
                  <c:v>TAHAP  6</c:v>
                </c:pt>
              </c:strCache>
            </c:strRef>
          </c:cat>
          <c:val>
            <c:numRef>
              <c:f>GRAF!$T$57:$Y$57</c:f>
              <c:numCache>
                <c:formatCode>General</c:formatCode>
                <c:ptCount val="6"/>
                <c:pt idx="0">
                  <c:v>2</c:v>
                </c:pt>
                <c:pt idx="1">
                  <c:v>3</c:v>
                </c:pt>
                <c:pt idx="2">
                  <c:v>2</c:v>
                </c:pt>
                <c:pt idx="3">
                  <c:v>3</c:v>
                </c:pt>
                <c:pt idx="4">
                  <c:v>3</c:v>
                </c:pt>
                <c:pt idx="5">
                  <c:v>2</c:v>
                </c:pt>
              </c:numCache>
            </c:numRef>
          </c:val>
        </c:ser>
        <c:dLbls>
          <c:showLegendKey val="0"/>
          <c:showVal val="1"/>
          <c:showCatName val="0"/>
          <c:showSerName val="0"/>
          <c:showPercent val="0"/>
          <c:showBubbleSize val="0"/>
        </c:dLbls>
        <c:gapWidth val="75"/>
        <c:axId val="103487744"/>
        <c:axId val="103514112"/>
      </c:barChart>
      <c:catAx>
        <c:axId val="103487744"/>
        <c:scaling>
          <c:orientation val="minMax"/>
        </c:scaling>
        <c:delete val="0"/>
        <c:axPos val="b"/>
        <c:majorTickMark val="none"/>
        <c:minorTickMark val="none"/>
        <c:tickLblPos val="nextTo"/>
        <c:crossAx val="103514112"/>
        <c:crosses val="autoZero"/>
        <c:auto val="1"/>
        <c:lblAlgn val="ctr"/>
        <c:lblOffset val="100"/>
        <c:noMultiLvlLbl val="0"/>
      </c:catAx>
      <c:valAx>
        <c:axId val="103514112"/>
        <c:scaling>
          <c:orientation val="minMax"/>
          <c:max val="35"/>
        </c:scaling>
        <c:delete val="0"/>
        <c:axPos val="l"/>
        <c:title>
          <c:tx>
            <c:rich>
              <a:bodyPr rot="-5400000" vert="horz"/>
              <a:lstStyle/>
              <a:p>
                <a:pPr>
                  <a:defRPr/>
                </a:pPr>
                <a:r>
                  <a:rPr lang="en-US"/>
                  <a:t>BIL MURID</a:t>
                </a:r>
              </a:p>
            </c:rich>
          </c:tx>
          <c:overlay val="0"/>
        </c:title>
        <c:numFmt formatCode="General" sourceLinked="1"/>
        <c:majorTickMark val="none"/>
        <c:minorTickMark val="none"/>
        <c:tickLblPos val="nextTo"/>
        <c:crossAx val="103487744"/>
        <c:crosses val="autoZero"/>
        <c:crossBetween val="between"/>
        <c:majorUnit val="1"/>
        <c:minorUnit val="0.1"/>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LANGUAGE ARTS</a:t>
            </a:r>
          </a:p>
        </c:rich>
      </c:tx>
      <c:overlay val="0"/>
    </c:title>
    <c:autoTitleDeleted val="0"/>
    <c:plotArea>
      <c:layout/>
      <c:barChart>
        <c:barDir val="col"/>
        <c:grouping val="clustered"/>
        <c:varyColors val="0"/>
        <c:ser>
          <c:idx val="0"/>
          <c:order val="0"/>
          <c:tx>
            <c:strRef>
              <c:f>GRAF!$S$79</c:f>
              <c:strCache>
                <c:ptCount val="1"/>
                <c:pt idx="0">
                  <c:v>K 1</c:v>
                </c:pt>
              </c:strCache>
            </c:strRef>
          </c:tx>
          <c:invertIfNegative val="0"/>
          <c:cat>
            <c:strRef>
              <c:f>GRAF!$T$78:$Y$78</c:f>
              <c:strCache>
                <c:ptCount val="6"/>
                <c:pt idx="0">
                  <c:v>TAHAP 1</c:v>
                </c:pt>
                <c:pt idx="1">
                  <c:v>TAHAP  2</c:v>
                </c:pt>
                <c:pt idx="2">
                  <c:v>TAHAP  3</c:v>
                </c:pt>
                <c:pt idx="3">
                  <c:v>TAHAP  4</c:v>
                </c:pt>
                <c:pt idx="4">
                  <c:v>TAHAP  5</c:v>
                </c:pt>
                <c:pt idx="5">
                  <c:v>TAHAP  6</c:v>
                </c:pt>
              </c:strCache>
            </c:strRef>
          </c:cat>
          <c:val>
            <c:numRef>
              <c:f>GRAF!$T$79:$Y$79</c:f>
              <c:numCache>
                <c:formatCode>General</c:formatCode>
                <c:ptCount val="6"/>
                <c:pt idx="0">
                  <c:v>2</c:v>
                </c:pt>
                <c:pt idx="1">
                  <c:v>2</c:v>
                </c:pt>
                <c:pt idx="2">
                  <c:v>3</c:v>
                </c:pt>
                <c:pt idx="3">
                  <c:v>6</c:v>
                </c:pt>
                <c:pt idx="4">
                  <c:v>1</c:v>
                </c:pt>
                <c:pt idx="5">
                  <c:v>1</c:v>
                </c:pt>
              </c:numCache>
            </c:numRef>
          </c:val>
        </c:ser>
        <c:ser>
          <c:idx val="1"/>
          <c:order val="1"/>
          <c:tx>
            <c:strRef>
              <c:f>GRAF!$S$80</c:f>
              <c:strCache>
                <c:ptCount val="1"/>
                <c:pt idx="0">
                  <c:v>K 2</c:v>
                </c:pt>
              </c:strCache>
            </c:strRef>
          </c:tx>
          <c:invertIfNegative val="0"/>
          <c:cat>
            <c:strRef>
              <c:f>GRAF!$T$78:$Y$78</c:f>
              <c:strCache>
                <c:ptCount val="6"/>
                <c:pt idx="0">
                  <c:v>TAHAP 1</c:v>
                </c:pt>
                <c:pt idx="1">
                  <c:v>TAHAP  2</c:v>
                </c:pt>
                <c:pt idx="2">
                  <c:v>TAHAP  3</c:v>
                </c:pt>
                <c:pt idx="3">
                  <c:v>TAHAP  4</c:v>
                </c:pt>
                <c:pt idx="4">
                  <c:v>TAHAP  5</c:v>
                </c:pt>
                <c:pt idx="5">
                  <c:v>TAHAP  6</c:v>
                </c:pt>
              </c:strCache>
            </c:strRef>
          </c:cat>
          <c:val>
            <c:numRef>
              <c:f>GRAF!$T$80:$Y$80</c:f>
              <c:numCache>
                <c:formatCode>General</c:formatCode>
                <c:ptCount val="6"/>
                <c:pt idx="0">
                  <c:v>2</c:v>
                </c:pt>
                <c:pt idx="1">
                  <c:v>2</c:v>
                </c:pt>
                <c:pt idx="2">
                  <c:v>3</c:v>
                </c:pt>
                <c:pt idx="3">
                  <c:v>5</c:v>
                </c:pt>
                <c:pt idx="4">
                  <c:v>2</c:v>
                </c:pt>
                <c:pt idx="5">
                  <c:v>1</c:v>
                </c:pt>
              </c:numCache>
            </c:numRef>
          </c:val>
        </c:ser>
        <c:ser>
          <c:idx val="2"/>
          <c:order val="2"/>
          <c:tx>
            <c:strRef>
              <c:f>GRAF!$S$81</c:f>
              <c:strCache>
                <c:ptCount val="1"/>
                <c:pt idx="0">
                  <c:v>K 3</c:v>
                </c:pt>
              </c:strCache>
            </c:strRef>
          </c:tx>
          <c:invertIfNegative val="0"/>
          <c:cat>
            <c:strRef>
              <c:f>GRAF!$T$78:$Y$78</c:f>
              <c:strCache>
                <c:ptCount val="6"/>
                <c:pt idx="0">
                  <c:v>TAHAP 1</c:v>
                </c:pt>
                <c:pt idx="1">
                  <c:v>TAHAP  2</c:v>
                </c:pt>
                <c:pt idx="2">
                  <c:v>TAHAP  3</c:v>
                </c:pt>
                <c:pt idx="3">
                  <c:v>TAHAP  4</c:v>
                </c:pt>
                <c:pt idx="4">
                  <c:v>TAHAP  5</c:v>
                </c:pt>
                <c:pt idx="5">
                  <c:v>TAHAP  6</c:v>
                </c:pt>
              </c:strCache>
            </c:strRef>
          </c:cat>
          <c:val>
            <c:numRef>
              <c:f>GRAF!$T$81:$Y$81</c:f>
              <c:numCache>
                <c:formatCode>General</c:formatCode>
                <c:ptCount val="6"/>
                <c:pt idx="0">
                  <c:v>2</c:v>
                </c:pt>
                <c:pt idx="1">
                  <c:v>3</c:v>
                </c:pt>
                <c:pt idx="2">
                  <c:v>2</c:v>
                </c:pt>
                <c:pt idx="3">
                  <c:v>5</c:v>
                </c:pt>
                <c:pt idx="4">
                  <c:v>2</c:v>
                </c:pt>
                <c:pt idx="5">
                  <c:v>1</c:v>
                </c:pt>
              </c:numCache>
            </c:numRef>
          </c:val>
        </c:ser>
        <c:dLbls>
          <c:showLegendKey val="0"/>
          <c:showVal val="1"/>
          <c:showCatName val="0"/>
          <c:showSerName val="0"/>
          <c:showPercent val="0"/>
          <c:showBubbleSize val="0"/>
        </c:dLbls>
        <c:gapWidth val="75"/>
        <c:axId val="103845888"/>
        <c:axId val="103847424"/>
      </c:barChart>
      <c:catAx>
        <c:axId val="103845888"/>
        <c:scaling>
          <c:orientation val="minMax"/>
        </c:scaling>
        <c:delete val="0"/>
        <c:axPos val="b"/>
        <c:majorTickMark val="none"/>
        <c:minorTickMark val="none"/>
        <c:tickLblPos val="nextTo"/>
        <c:crossAx val="103847424"/>
        <c:crosses val="autoZero"/>
        <c:auto val="1"/>
        <c:lblAlgn val="ctr"/>
        <c:lblOffset val="100"/>
        <c:noMultiLvlLbl val="0"/>
      </c:catAx>
      <c:valAx>
        <c:axId val="103847424"/>
        <c:scaling>
          <c:orientation val="minMax"/>
          <c:max val="35"/>
        </c:scaling>
        <c:delete val="0"/>
        <c:axPos val="l"/>
        <c:title>
          <c:tx>
            <c:rich>
              <a:bodyPr rot="-5400000" vert="horz"/>
              <a:lstStyle/>
              <a:p>
                <a:pPr>
                  <a:defRPr/>
                </a:pPr>
                <a:r>
                  <a:rPr lang="en-US"/>
                  <a:t>BIL MURID</a:t>
                </a:r>
              </a:p>
            </c:rich>
          </c:tx>
          <c:overlay val="0"/>
        </c:title>
        <c:numFmt formatCode="General" sourceLinked="1"/>
        <c:majorTickMark val="none"/>
        <c:minorTickMark val="none"/>
        <c:tickLblPos val="nextTo"/>
        <c:crossAx val="103845888"/>
        <c:crosses val="autoZero"/>
        <c:crossBetween val="between"/>
        <c:majorUnit val="1"/>
        <c:minorUnit val="0.1"/>
      </c:valAx>
    </c:plotArea>
    <c:legend>
      <c:legendPos val="b"/>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tabColor theme="2" tint="-0.749992370372631"/>
  </sheetPr>
  <sheetViews>
    <sheetView zoomScale="120"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tabColor theme="3" tint="0.39997558519241921"/>
  </sheetPr>
  <sheetViews>
    <sheetView zoomScale="78"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tabColor rgb="FF00B050"/>
  </sheetPr>
  <sheetViews>
    <sheetView zoomScale="78"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tabColor theme="9" tint="-0.249977111117893"/>
  </sheetPr>
  <sheetViews>
    <sheetView zoomScale="78" workbookViewId="0" zoomToFit="1"/>
  </sheetViews>
  <pageMargins left="0.75" right="0.75" top="1" bottom="1" header="0.5" footer="0.5"/>
  <drawing r:id="rId1"/>
</chartsheet>
</file>

<file path=xl/ctrlProps/ctrlProp1.xml><?xml version="1.0" encoding="utf-8"?>
<formControlPr xmlns="http://schemas.microsoft.com/office/spreadsheetml/2009/9/main" objectType="Drop" dropLines="62" dropStyle="combo" dx="16" fmlaLink="$M$4" fmlaRange="$N$5:$N$75" val="0"/>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0</xdr:colOff>
          <xdr:row>1</xdr:row>
          <xdr:rowOff>142875</xdr:rowOff>
        </xdr:to>
        <xdr:sp macro="" textlink="">
          <xdr:nvSpPr>
            <xdr:cNvPr id="12289" name="Drop Down 1" hidden="1">
              <a:extLst>
                <a:ext uri="{63B3BB69-23CF-44E3-9099-C40C66FF867C}">
                  <a14:compatExt spid="_x0000_s12289"/>
                </a:ext>
              </a:extLst>
            </xdr:cNvPr>
            <xdr:cNvSpPr/>
          </xdr:nvSpPr>
          <xdr:spPr>
            <a:xfrm>
              <a:off x="0" y="0"/>
              <a:ext cx="0" cy="0"/>
            </a:xfrm>
            <a:prstGeom prst="rect">
              <a:avLst/>
            </a:prstGeom>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8667750" cy="629443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0192" cy="62889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0192" cy="62889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rgb="FFFF0000"/>
  </sheetPr>
  <dimension ref="A1:AQ61"/>
  <sheetViews>
    <sheetView showGridLines="0" view="pageBreakPreview" topLeftCell="A10" zoomScaleNormal="90" zoomScaleSheetLayoutView="100" zoomScalePageLayoutView="90" workbookViewId="0">
      <selection activeCell="B12" sqref="B12"/>
    </sheetView>
  </sheetViews>
  <sheetFormatPr defaultColWidth="9.140625" defaultRowHeight="18" x14ac:dyDescent="0.25"/>
  <cols>
    <col min="1" max="1" width="5.7109375" style="26" customWidth="1"/>
    <col min="2" max="2" width="41.140625" style="154" customWidth="1"/>
    <col min="3" max="3" width="13.7109375" style="7" customWidth="1"/>
    <col min="4" max="4" width="10.85546875" style="7" customWidth="1"/>
    <col min="5" max="11" width="3.7109375" style="7" customWidth="1"/>
    <col min="12" max="12" width="3.7109375" style="34" customWidth="1"/>
    <col min="13" max="16" width="3.7109375" style="7" customWidth="1"/>
    <col min="17" max="17" width="3.7109375" style="34" customWidth="1"/>
    <col min="18" max="19" width="3.7109375" style="7" customWidth="1"/>
    <col min="20" max="20" width="3.7109375" style="9" customWidth="1"/>
    <col min="21" max="22" width="3.7109375" style="7" customWidth="1"/>
    <col min="23" max="23" width="13.85546875" style="7" customWidth="1"/>
    <col min="24" max="24" width="18.42578125" style="34" customWidth="1"/>
    <col min="25" max="25" width="13.140625" style="2" customWidth="1"/>
    <col min="26" max="27" width="9.140625" style="2"/>
    <col min="28" max="28" width="17.42578125" style="2" customWidth="1"/>
    <col min="29" max="30" width="9.140625" style="2"/>
    <col min="31" max="31" width="14.140625" style="2" customWidth="1"/>
    <col min="32" max="32" width="0.7109375" style="8" customWidth="1"/>
    <col min="33" max="33" width="10.42578125" style="46" customWidth="1"/>
    <col min="34" max="35" width="9.140625" style="46"/>
    <col min="36" max="36" width="17.42578125" style="46" customWidth="1"/>
    <col min="37" max="38" width="9.140625" style="46"/>
    <col min="39" max="39" width="14.140625" style="46" customWidth="1"/>
    <col min="40" max="16384" width="9.140625" style="2"/>
  </cols>
  <sheetData>
    <row r="1" spans="1:43" s="6" customFormat="1" ht="20.100000000000001" customHeight="1" x14ac:dyDescent="0.25">
      <c r="A1" s="172" t="s">
        <v>207</v>
      </c>
      <c r="B1" s="172"/>
      <c r="C1" s="172"/>
      <c r="D1" s="172"/>
      <c r="E1" s="172"/>
      <c r="F1" s="172"/>
      <c r="G1" s="172"/>
      <c r="H1" s="172"/>
      <c r="I1" s="172"/>
      <c r="J1" s="172"/>
      <c r="K1" s="172"/>
      <c r="L1" s="172"/>
      <c r="M1" s="172"/>
      <c r="N1" s="172"/>
      <c r="O1" s="172"/>
      <c r="P1" s="172"/>
      <c r="Q1" s="172"/>
      <c r="R1" s="172"/>
      <c r="S1" s="172"/>
      <c r="T1" s="172"/>
      <c r="U1" s="172"/>
      <c r="V1" s="172"/>
      <c r="W1" s="72"/>
      <c r="X1" s="73"/>
      <c r="AF1" s="18"/>
      <c r="AG1" s="44"/>
      <c r="AH1" s="44"/>
      <c r="AI1" s="44"/>
      <c r="AJ1" s="44"/>
      <c r="AK1" s="44"/>
      <c r="AL1" s="44"/>
      <c r="AM1" s="44"/>
    </row>
    <row r="2" spans="1:43" s="6" customFormat="1" ht="11.25" customHeight="1" x14ac:dyDescent="0.25">
      <c r="D2" s="72"/>
      <c r="E2" s="72"/>
      <c r="F2" s="72"/>
      <c r="G2" s="72"/>
      <c r="H2" s="72"/>
      <c r="I2" s="72"/>
      <c r="J2" s="72"/>
      <c r="K2" s="72"/>
      <c r="L2" s="73"/>
      <c r="M2" s="72"/>
      <c r="N2" s="72"/>
      <c r="O2" s="72"/>
      <c r="P2" s="72"/>
      <c r="Q2" s="73"/>
      <c r="R2" s="72"/>
      <c r="S2" s="72"/>
      <c r="T2" s="72"/>
      <c r="U2" s="72"/>
      <c r="V2" s="72"/>
      <c r="W2" s="72"/>
      <c r="X2" s="73"/>
      <c r="AF2" s="18"/>
      <c r="AG2" s="44"/>
      <c r="AH2" s="44"/>
      <c r="AI2" s="44"/>
      <c r="AJ2" s="44"/>
      <c r="AK2" s="44"/>
      <c r="AL2" s="44"/>
      <c r="AM2" s="44"/>
    </row>
    <row r="3" spans="1:43" s="6" customFormat="1" ht="18" customHeight="1" x14ac:dyDescent="0.25">
      <c r="A3" s="79" t="s">
        <v>28</v>
      </c>
      <c r="B3" s="79"/>
      <c r="C3" s="79" t="s">
        <v>100</v>
      </c>
      <c r="D3" s="80"/>
      <c r="E3" s="80"/>
      <c r="F3" s="80"/>
      <c r="G3" s="80"/>
      <c r="H3" s="80"/>
      <c r="I3" s="80"/>
      <c r="J3" s="80"/>
      <c r="K3" s="80"/>
      <c r="L3" s="81"/>
      <c r="M3" s="80"/>
      <c r="N3" s="80"/>
      <c r="O3" s="80"/>
      <c r="P3" s="80"/>
      <c r="Q3" s="81"/>
      <c r="R3" s="80"/>
      <c r="S3" s="80"/>
      <c r="T3" s="80"/>
      <c r="U3" s="80"/>
      <c r="V3" s="80"/>
      <c r="W3" s="16"/>
      <c r="X3" s="33"/>
      <c r="AF3" s="18"/>
      <c r="AG3" s="44"/>
      <c r="AH3" s="44"/>
      <c r="AI3" s="44"/>
      <c r="AJ3" s="44"/>
      <c r="AK3" s="44"/>
      <c r="AL3" s="44"/>
      <c r="AM3" s="44"/>
    </row>
    <row r="4" spans="1:43" s="6" customFormat="1" ht="18" customHeight="1" x14ac:dyDescent="0.25">
      <c r="A4" s="79" t="s">
        <v>29</v>
      </c>
      <c r="B4" s="79"/>
      <c r="C4" s="79" t="s">
        <v>98</v>
      </c>
      <c r="D4" s="80"/>
      <c r="E4" s="80"/>
      <c r="F4" s="80"/>
      <c r="G4" s="80"/>
      <c r="H4" s="80"/>
      <c r="I4" s="80"/>
      <c r="J4" s="80"/>
      <c r="K4" s="80"/>
      <c r="L4" s="81"/>
      <c r="M4" s="80"/>
      <c r="N4" s="80"/>
      <c r="O4" s="80"/>
      <c r="P4" s="80"/>
      <c r="Q4" s="81"/>
      <c r="R4" s="80"/>
      <c r="S4" s="80"/>
      <c r="T4" s="80"/>
      <c r="U4" s="80"/>
      <c r="V4" s="80"/>
      <c r="W4" s="16"/>
      <c r="X4" s="33"/>
      <c r="AF4" s="18"/>
      <c r="AG4" s="44"/>
      <c r="AH4" s="44"/>
      <c r="AI4" s="44"/>
      <c r="AJ4" s="44"/>
      <c r="AK4" s="44"/>
      <c r="AL4" s="44"/>
      <c r="AM4" s="44"/>
    </row>
    <row r="5" spans="1:43" s="6" customFormat="1" ht="18" customHeight="1" x14ac:dyDescent="0.25">
      <c r="A5" s="82" t="s">
        <v>32</v>
      </c>
      <c r="B5" s="82"/>
      <c r="C5" s="82" t="s">
        <v>99</v>
      </c>
      <c r="D5" s="83"/>
      <c r="E5" s="83"/>
      <c r="F5" s="83"/>
      <c r="G5" s="83"/>
      <c r="H5" s="83"/>
      <c r="I5" s="83"/>
      <c r="J5" s="83"/>
      <c r="K5" s="83"/>
      <c r="L5" s="83"/>
      <c r="M5" s="83"/>
      <c r="N5" s="83"/>
      <c r="O5" s="83"/>
      <c r="P5" s="83"/>
      <c r="Q5" s="83"/>
      <c r="R5" s="83"/>
      <c r="S5" s="83"/>
      <c r="T5" s="83"/>
      <c r="U5" s="83"/>
      <c r="V5" s="83"/>
      <c r="X5" s="72"/>
      <c r="Y5" s="72"/>
      <c r="Z5" s="72"/>
      <c r="AA5" s="72"/>
      <c r="AB5" s="72"/>
      <c r="AC5" s="72"/>
      <c r="AD5" s="72"/>
      <c r="AE5" s="72"/>
      <c r="AF5" s="72"/>
      <c r="AG5" s="72"/>
      <c r="AH5" s="72"/>
      <c r="AI5" s="72"/>
      <c r="AJ5" s="72"/>
      <c r="AK5" s="72"/>
      <c r="AL5" s="72"/>
      <c r="AM5" s="72"/>
      <c r="AN5" s="72"/>
      <c r="AO5" s="72"/>
      <c r="AP5" s="72"/>
      <c r="AQ5" s="72"/>
    </row>
    <row r="6" spans="1:43" s="15" customFormat="1" ht="18" customHeight="1" x14ac:dyDescent="0.3">
      <c r="A6" s="82" t="s">
        <v>33</v>
      </c>
      <c r="B6" s="82"/>
      <c r="C6" s="82" t="s">
        <v>247</v>
      </c>
      <c r="D6" s="80"/>
      <c r="E6" s="80"/>
      <c r="F6" s="80"/>
      <c r="G6" s="80"/>
      <c r="H6" s="80"/>
      <c r="I6" s="80"/>
      <c r="J6" s="80"/>
      <c r="K6" s="80"/>
      <c r="L6" s="81"/>
      <c r="M6" s="80"/>
      <c r="N6" s="80"/>
      <c r="O6" s="80"/>
      <c r="P6" s="80"/>
      <c r="Q6" s="81"/>
      <c r="R6" s="80"/>
      <c r="S6" s="80"/>
      <c r="T6" s="80"/>
      <c r="U6" s="80"/>
      <c r="V6" s="80"/>
      <c r="W6" s="16"/>
      <c r="X6" s="33"/>
      <c r="AF6" s="27"/>
      <c r="AG6" s="45"/>
      <c r="AH6" s="45"/>
      <c r="AI6" s="45"/>
      <c r="AJ6" s="45"/>
      <c r="AK6" s="45"/>
      <c r="AL6" s="45"/>
      <c r="AM6" s="45"/>
    </row>
    <row r="7" spans="1:43" s="15" customFormat="1" ht="18" customHeight="1" x14ac:dyDescent="0.3">
      <c r="A7" s="199" t="s">
        <v>10</v>
      </c>
      <c r="B7" s="199"/>
      <c r="C7" s="84" t="s">
        <v>219</v>
      </c>
      <c r="D7" s="84"/>
      <c r="E7" s="84"/>
      <c r="H7" s="83"/>
      <c r="I7" s="83"/>
      <c r="J7" s="83"/>
      <c r="K7" s="85" t="s">
        <v>34</v>
      </c>
      <c r="L7" s="84" t="s">
        <v>208</v>
      </c>
      <c r="M7" s="83"/>
      <c r="N7" s="83"/>
      <c r="O7" s="83"/>
      <c r="P7" s="83"/>
      <c r="Q7" s="83"/>
      <c r="R7" s="83"/>
      <c r="S7" s="83"/>
      <c r="T7" s="84"/>
      <c r="U7" s="84"/>
      <c r="V7" s="84"/>
      <c r="W7" s="28"/>
      <c r="X7" s="35"/>
      <c r="AF7" s="27"/>
      <c r="AG7" s="45"/>
      <c r="AH7" s="45"/>
      <c r="AI7" s="45"/>
      <c r="AJ7" s="45"/>
      <c r="AK7" s="45"/>
      <c r="AL7" s="45"/>
      <c r="AM7" s="45"/>
    </row>
    <row r="8" spans="1:43" ht="18" customHeight="1" thickBot="1" x14ac:dyDescent="0.25">
      <c r="A8" s="86" t="s">
        <v>11</v>
      </c>
      <c r="B8" s="86"/>
      <c r="C8" s="84" t="s">
        <v>216</v>
      </c>
      <c r="D8" s="87"/>
      <c r="E8" s="87"/>
      <c r="F8" s="87"/>
      <c r="G8" s="87"/>
      <c r="H8" s="87"/>
      <c r="I8" s="87"/>
      <c r="J8" s="87"/>
      <c r="K8" s="87"/>
      <c r="L8" s="88"/>
      <c r="M8" s="87"/>
      <c r="N8" s="87"/>
      <c r="O8" s="87"/>
      <c r="P8" s="87"/>
      <c r="Q8" s="88"/>
      <c r="R8" s="87"/>
      <c r="S8" s="87"/>
      <c r="T8" s="87"/>
      <c r="U8" s="87"/>
      <c r="V8" s="87"/>
    </row>
    <row r="9" spans="1:43" s="6" customFormat="1" ht="31.5" customHeight="1" thickBot="1" x14ac:dyDescent="0.3">
      <c r="A9" s="182" t="s">
        <v>0</v>
      </c>
      <c r="B9" s="191" t="s">
        <v>12</v>
      </c>
      <c r="C9" s="193" t="s">
        <v>13</v>
      </c>
      <c r="D9" s="195" t="s">
        <v>14</v>
      </c>
      <c r="E9" s="197" t="s">
        <v>31</v>
      </c>
      <c r="F9" s="197"/>
      <c r="G9" s="197"/>
      <c r="H9" s="197"/>
      <c r="I9" s="197"/>
      <c r="J9" s="197"/>
      <c r="K9" s="197"/>
      <c r="L9" s="197"/>
      <c r="M9" s="197"/>
      <c r="N9" s="197"/>
      <c r="O9" s="197"/>
      <c r="P9" s="197"/>
      <c r="Q9" s="197"/>
      <c r="R9" s="197"/>
      <c r="S9" s="197"/>
      <c r="T9" s="197"/>
      <c r="U9" s="197"/>
      <c r="V9" s="198"/>
      <c r="W9" s="57"/>
      <c r="X9" s="58"/>
      <c r="Y9" s="58"/>
      <c r="Z9" s="56"/>
      <c r="AA9" s="20"/>
      <c r="AB9" s="20"/>
      <c r="AC9" s="173"/>
      <c r="AD9" s="181"/>
      <c r="AE9" s="181"/>
      <c r="AF9" s="181"/>
      <c r="AG9" s="173"/>
      <c r="AH9" s="173"/>
      <c r="AI9" s="173"/>
    </row>
    <row r="10" spans="1:43" s="6" customFormat="1" ht="32.25" customHeight="1" thickBot="1" x14ac:dyDescent="0.3">
      <c r="A10" s="183"/>
      <c r="B10" s="192"/>
      <c r="C10" s="194"/>
      <c r="D10" s="196"/>
      <c r="E10" s="169" t="s">
        <v>35</v>
      </c>
      <c r="F10" s="170"/>
      <c r="G10" s="170"/>
      <c r="H10" s="170"/>
      <c r="I10" s="170"/>
      <c r="J10" s="171"/>
      <c r="K10" s="175" t="s">
        <v>36</v>
      </c>
      <c r="L10" s="176"/>
      <c r="M10" s="177"/>
      <c r="N10" s="188" t="s">
        <v>37</v>
      </c>
      <c r="O10" s="189"/>
      <c r="P10" s="189"/>
      <c r="Q10" s="189"/>
      <c r="R10" s="189"/>
      <c r="S10" s="190"/>
      <c r="T10" s="178" t="s">
        <v>42</v>
      </c>
      <c r="U10" s="179"/>
      <c r="V10" s="180"/>
      <c r="W10" s="47"/>
      <c r="X10" s="57"/>
      <c r="Y10" s="57"/>
      <c r="Z10" s="52"/>
      <c r="AA10" s="20"/>
      <c r="AB10" s="20"/>
      <c r="AC10" s="20"/>
      <c r="AD10" s="174"/>
      <c r="AE10" s="174"/>
      <c r="AF10" s="174"/>
      <c r="AG10" s="174"/>
      <c r="AH10" s="174"/>
      <c r="AI10" s="174"/>
      <c r="AJ10" s="174"/>
    </row>
    <row r="11" spans="1:43" s="20" customFormat="1" ht="53.25" customHeight="1" thickBot="1" x14ac:dyDescent="0.3">
      <c r="A11" s="184"/>
      <c r="B11" s="185" t="s">
        <v>59</v>
      </c>
      <c r="C11" s="186"/>
      <c r="D11" s="187"/>
      <c r="E11" s="121" t="s">
        <v>43</v>
      </c>
      <c r="F11" s="122" t="s">
        <v>44</v>
      </c>
      <c r="G11" s="123" t="s">
        <v>45</v>
      </c>
      <c r="H11" s="124" t="s">
        <v>46</v>
      </c>
      <c r="I11" s="125" t="s">
        <v>47</v>
      </c>
      <c r="J11" s="126" t="s">
        <v>48</v>
      </c>
      <c r="K11" s="121" t="s">
        <v>43</v>
      </c>
      <c r="L11" s="122" t="s">
        <v>44</v>
      </c>
      <c r="M11" s="123" t="s">
        <v>45</v>
      </c>
      <c r="N11" s="121" t="s">
        <v>43</v>
      </c>
      <c r="O11" s="122" t="s">
        <v>44</v>
      </c>
      <c r="P11" s="123" t="s">
        <v>45</v>
      </c>
      <c r="Q11" s="124" t="s">
        <v>46</v>
      </c>
      <c r="R11" s="125" t="s">
        <v>47</v>
      </c>
      <c r="S11" s="127" t="s">
        <v>48</v>
      </c>
      <c r="T11" s="134" t="s">
        <v>43</v>
      </c>
      <c r="U11" s="135" t="s">
        <v>44</v>
      </c>
      <c r="V11" s="136" t="s">
        <v>45</v>
      </c>
      <c r="W11" s="49"/>
      <c r="X11" s="47"/>
      <c r="Y11" s="66"/>
      <c r="Z11" s="48"/>
      <c r="AA11" s="47"/>
      <c r="AB11" s="52"/>
    </row>
    <row r="12" spans="1:43" s="20" customFormat="1" ht="20.100000000000001" customHeight="1" x14ac:dyDescent="0.2">
      <c r="A12" s="76">
        <v>1</v>
      </c>
      <c r="B12" s="151" t="s">
        <v>214</v>
      </c>
      <c r="C12" s="91" t="s">
        <v>209</v>
      </c>
      <c r="D12" s="77" t="s">
        <v>68</v>
      </c>
      <c r="E12" s="70">
        <v>6</v>
      </c>
      <c r="F12" s="94">
        <v>3</v>
      </c>
      <c r="G12" s="94">
        <v>5</v>
      </c>
      <c r="H12" s="94">
        <v>4</v>
      </c>
      <c r="I12" s="94">
        <v>4</v>
      </c>
      <c r="J12" s="112">
        <v>5</v>
      </c>
      <c r="K12" s="70">
        <v>5</v>
      </c>
      <c r="L12" s="94">
        <v>4</v>
      </c>
      <c r="M12" s="95">
        <v>3</v>
      </c>
      <c r="N12" s="70">
        <v>4</v>
      </c>
      <c r="O12" s="94">
        <v>3</v>
      </c>
      <c r="P12" s="94">
        <v>5</v>
      </c>
      <c r="Q12" s="94">
        <v>4</v>
      </c>
      <c r="R12" s="94">
        <v>5</v>
      </c>
      <c r="S12" s="95">
        <v>4</v>
      </c>
      <c r="T12" s="98">
        <v>4</v>
      </c>
      <c r="U12" s="99">
        <v>4</v>
      </c>
      <c r="V12" s="100">
        <v>4</v>
      </c>
      <c r="W12" s="50"/>
      <c r="X12" s="50"/>
      <c r="Y12" s="52"/>
      <c r="Z12" s="50"/>
      <c r="AA12" s="50"/>
      <c r="AB12" s="52"/>
      <c r="AC12" s="2"/>
      <c r="AD12" s="2"/>
      <c r="AE12" s="2"/>
    </row>
    <row r="13" spans="1:43" s="20" customFormat="1" ht="20.100000000000001" customHeight="1" x14ac:dyDescent="0.2">
      <c r="A13" s="69">
        <v>2</v>
      </c>
      <c r="B13" s="152" t="s">
        <v>215</v>
      </c>
      <c r="C13" s="92" t="s">
        <v>210</v>
      </c>
      <c r="D13" s="78" t="s">
        <v>69</v>
      </c>
      <c r="E13" s="71">
        <v>4</v>
      </c>
      <c r="F13" s="96">
        <v>5</v>
      </c>
      <c r="G13" s="96">
        <v>5</v>
      </c>
      <c r="H13" s="96">
        <v>6</v>
      </c>
      <c r="I13" s="96">
        <v>6</v>
      </c>
      <c r="J13" s="113">
        <v>3</v>
      </c>
      <c r="K13" s="71">
        <v>4</v>
      </c>
      <c r="L13" s="96">
        <v>5</v>
      </c>
      <c r="M13" s="97">
        <v>6</v>
      </c>
      <c r="N13" s="71">
        <v>3</v>
      </c>
      <c r="O13" s="96">
        <v>4</v>
      </c>
      <c r="P13" s="96">
        <v>6</v>
      </c>
      <c r="Q13" s="96">
        <v>5</v>
      </c>
      <c r="R13" s="96">
        <v>5</v>
      </c>
      <c r="S13" s="97">
        <v>5</v>
      </c>
      <c r="T13" s="101">
        <v>4</v>
      </c>
      <c r="U13" s="11">
        <v>4</v>
      </c>
      <c r="V13" s="102">
        <v>4</v>
      </c>
      <c r="W13" s="51"/>
      <c r="X13" s="50"/>
      <c r="Y13" s="52"/>
      <c r="Z13" s="50"/>
      <c r="AA13" s="50"/>
      <c r="AB13" s="52"/>
      <c r="AC13" s="2"/>
      <c r="AD13" s="2"/>
      <c r="AE13" s="2"/>
    </row>
    <row r="14" spans="1:43" ht="20.100000000000001" customHeight="1" x14ac:dyDescent="0.2">
      <c r="A14" s="69">
        <v>3</v>
      </c>
      <c r="B14" s="152" t="s">
        <v>272</v>
      </c>
      <c r="C14" s="92" t="s">
        <v>211</v>
      </c>
      <c r="D14" s="78" t="s">
        <v>69</v>
      </c>
      <c r="E14" s="71">
        <v>6</v>
      </c>
      <c r="F14" s="96">
        <v>5</v>
      </c>
      <c r="G14" s="96">
        <v>6</v>
      </c>
      <c r="H14" s="96">
        <v>3</v>
      </c>
      <c r="I14" s="96">
        <v>6</v>
      </c>
      <c r="J14" s="113">
        <v>4</v>
      </c>
      <c r="K14" s="71">
        <v>6</v>
      </c>
      <c r="L14" s="96">
        <v>3</v>
      </c>
      <c r="M14" s="97">
        <v>2</v>
      </c>
      <c r="N14" s="71">
        <v>6</v>
      </c>
      <c r="O14" s="96">
        <v>2</v>
      </c>
      <c r="P14" s="96">
        <v>2</v>
      </c>
      <c r="Q14" s="96">
        <v>2</v>
      </c>
      <c r="R14" s="96">
        <v>6</v>
      </c>
      <c r="S14" s="97">
        <v>2</v>
      </c>
      <c r="T14" s="101">
        <v>4</v>
      </c>
      <c r="U14" s="11">
        <v>5</v>
      </c>
      <c r="V14" s="102">
        <v>5</v>
      </c>
      <c r="W14" s="51"/>
      <c r="X14" s="51"/>
      <c r="Y14" s="52"/>
      <c r="Z14" s="51"/>
      <c r="AA14" s="51"/>
      <c r="AB14" s="52"/>
      <c r="AF14" s="2"/>
      <c r="AG14" s="2"/>
      <c r="AH14" s="2"/>
      <c r="AI14" s="2"/>
      <c r="AJ14" s="2"/>
      <c r="AK14" s="2"/>
      <c r="AL14" s="2"/>
      <c r="AM14" s="2"/>
    </row>
    <row r="15" spans="1:43" ht="20.100000000000001" customHeight="1" x14ac:dyDescent="0.2">
      <c r="A15" s="69">
        <v>4</v>
      </c>
      <c r="B15" s="152" t="s">
        <v>273</v>
      </c>
      <c r="C15" s="92" t="s">
        <v>212</v>
      </c>
      <c r="D15" s="78" t="s">
        <v>69</v>
      </c>
      <c r="E15" s="71">
        <v>5</v>
      </c>
      <c r="F15" s="96">
        <v>4</v>
      </c>
      <c r="G15" s="96">
        <v>5</v>
      </c>
      <c r="H15" s="96">
        <v>5</v>
      </c>
      <c r="I15" s="96">
        <v>5</v>
      </c>
      <c r="J15" s="113">
        <v>4</v>
      </c>
      <c r="K15" s="71">
        <v>5</v>
      </c>
      <c r="L15" s="96">
        <v>5</v>
      </c>
      <c r="M15" s="97">
        <v>4</v>
      </c>
      <c r="N15" s="71">
        <v>6</v>
      </c>
      <c r="O15" s="96">
        <v>6</v>
      </c>
      <c r="P15" s="96">
        <v>6</v>
      </c>
      <c r="Q15" s="96">
        <v>6</v>
      </c>
      <c r="R15" s="96">
        <v>6</v>
      </c>
      <c r="S15" s="97">
        <v>6</v>
      </c>
      <c r="T15" s="101">
        <v>4</v>
      </c>
      <c r="U15" s="11">
        <v>3</v>
      </c>
      <c r="V15" s="102">
        <v>2</v>
      </c>
      <c r="W15" s="51"/>
      <c r="X15" s="51"/>
      <c r="Y15" s="52"/>
      <c r="Z15" s="51"/>
      <c r="AA15" s="51"/>
      <c r="AB15" s="52"/>
      <c r="AF15" s="2"/>
      <c r="AG15" s="2"/>
      <c r="AH15" s="2"/>
      <c r="AI15" s="2"/>
      <c r="AJ15" s="2"/>
      <c r="AK15" s="2"/>
      <c r="AL15" s="2"/>
      <c r="AM15" s="2"/>
    </row>
    <row r="16" spans="1:43" ht="20.100000000000001" customHeight="1" x14ac:dyDescent="0.2">
      <c r="A16" s="69">
        <v>5</v>
      </c>
      <c r="B16" s="152" t="s">
        <v>274</v>
      </c>
      <c r="C16" s="92" t="s">
        <v>213</v>
      </c>
      <c r="D16" s="78" t="s">
        <v>68</v>
      </c>
      <c r="E16" s="71">
        <v>3</v>
      </c>
      <c r="F16" s="96">
        <v>4</v>
      </c>
      <c r="G16" s="96">
        <v>5</v>
      </c>
      <c r="H16" s="96">
        <v>6</v>
      </c>
      <c r="I16" s="96">
        <v>5</v>
      </c>
      <c r="J16" s="113">
        <v>3</v>
      </c>
      <c r="K16" s="71">
        <v>4</v>
      </c>
      <c r="L16" s="96">
        <v>3</v>
      </c>
      <c r="M16" s="97">
        <v>5</v>
      </c>
      <c r="N16" s="71">
        <v>5</v>
      </c>
      <c r="O16" s="96">
        <v>4</v>
      </c>
      <c r="P16" s="96">
        <v>5</v>
      </c>
      <c r="Q16" s="96">
        <v>4</v>
      </c>
      <c r="R16" s="96">
        <v>4</v>
      </c>
      <c r="S16" s="97">
        <v>5</v>
      </c>
      <c r="T16" s="101">
        <v>3</v>
      </c>
      <c r="U16" s="11">
        <v>4</v>
      </c>
      <c r="V16" s="102">
        <v>4</v>
      </c>
      <c r="W16" s="51"/>
      <c r="X16" s="51"/>
      <c r="Y16" s="52"/>
      <c r="Z16" s="51"/>
      <c r="AA16" s="51"/>
      <c r="AB16" s="52"/>
      <c r="AF16" s="2"/>
      <c r="AG16" s="2"/>
      <c r="AH16" s="2"/>
      <c r="AI16" s="2"/>
      <c r="AJ16" s="2"/>
      <c r="AK16" s="2"/>
      <c r="AL16" s="2"/>
      <c r="AM16" s="2"/>
    </row>
    <row r="17" spans="1:39" ht="20.100000000000001" customHeight="1" x14ac:dyDescent="0.2">
      <c r="A17" s="69">
        <v>6</v>
      </c>
      <c r="B17" s="152" t="s">
        <v>72</v>
      </c>
      <c r="C17" s="93"/>
      <c r="D17" s="78"/>
      <c r="E17" s="71">
        <v>2</v>
      </c>
      <c r="F17" s="96">
        <v>1</v>
      </c>
      <c r="G17" s="96">
        <v>1</v>
      </c>
      <c r="H17" s="96">
        <v>1</v>
      </c>
      <c r="I17" s="96">
        <v>1</v>
      </c>
      <c r="J17" s="113">
        <v>1</v>
      </c>
      <c r="K17" s="71">
        <v>1</v>
      </c>
      <c r="L17" s="96">
        <v>1</v>
      </c>
      <c r="M17" s="97">
        <v>1</v>
      </c>
      <c r="N17" s="71">
        <v>1</v>
      </c>
      <c r="O17" s="96">
        <v>1</v>
      </c>
      <c r="P17" s="96">
        <v>1</v>
      </c>
      <c r="Q17" s="96">
        <v>1</v>
      </c>
      <c r="R17" s="96">
        <v>1</v>
      </c>
      <c r="S17" s="97">
        <v>1</v>
      </c>
      <c r="T17" s="101">
        <v>1</v>
      </c>
      <c r="U17" s="11">
        <v>1</v>
      </c>
      <c r="V17" s="102">
        <v>1</v>
      </c>
      <c r="W17" s="51"/>
      <c r="X17" s="51"/>
      <c r="Y17" s="52"/>
      <c r="Z17" s="51"/>
      <c r="AA17" s="51"/>
      <c r="AB17" s="52"/>
      <c r="AF17" s="2"/>
      <c r="AG17" s="2"/>
      <c r="AH17" s="2"/>
      <c r="AI17" s="2"/>
      <c r="AJ17" s="2"/>
      <c r="AK17" s="2"/>
      <c r="AL17" s="2"/>
      <c r="AM17" s="2"/>
    </row>
    <row r="18" spans="1:39" ht="20.100000000000001" customHeight="1" x14ac:dyDescent="0.2">
      <c r="A18" s="69">
        <v>7</v>
      </c>
      <c r="B18" s="152" t="s">
        <v>73</v>
      </c>
      <c r="C18" s="92"/>
      <c r="D18" s="78"/>
      <c r="E18" s="71">
        <v>2</v>
      </c>
      <c r="F18" s="96">
        <v>2</v>
      </c>
      <c r="G18" s="96">
        <v>2</v>
      </c>
      <c r="H18" s="96">
        <v>2</v>
      </c>
      <c r="I18" s="96">
        <v>2</v>
      </c>
      <c r="J18" s="113">
        <v>2</v>
      </c>
      <c r="K18" s="71">
        <v>2</v>
      </c>
      <c r="L18" s="96">
        <v>2</v>
      </c>
      <c r="M18" s="97">
        <v>2</v>
      </c>
      <c r="N18" s="71">
        <v>2</v>
      </c>
      <c r="O18" s="96">
        <v>2</v>
      </c>
      <c r="P18" s="96">
        <v>2</v>
      </c>
      <c r="Q18" s="96">
        <v>2</v>
      </c>
      <c r="R18" s="96">
        <v>2</v>
      </c>
      <c r="S18" s="97">
        <v>2</v>
      </c>
      <c r="T18" s="101">
        <v>2</v>
      </c>
      <c r="U18" s="11">
        <v>2</v>
      </c>
      <c r="V18" s="102">
        <v>2</v>
      </c>
      <c r="W18" s="51"/>
      <c r="X18" s="51"/>
      <c r="Y18" s="52"/>
      <c r="Z18" s="51"/>
      <c r="AA18" s="51"/>
      <c r="AB18" s="52"/>
      <c r="AF18" s="2"/>
      <c r="AG18" s="2"/>
      <c r="AH18" s="2"/>
      <c r="AI18" s="2"/>
      <c r="AJ18" s="2"/>
      <c r="AK18" s="2"/>
      <c r="AL18" s="2"/>
      <c r="AM18" s="2"/>
    </row>
    <row r="19" spans="1:39" ht="20.100000000000001" customHeight="1" x14ac:dyDescent="0.2">
      <c r="A19" s="69">
        <v>8</v>
      </c>
      <c r="B19" s="152" t="s">
        <v>74</v>
      </c>
      <c r="C19" s="92"/>
      <c r="D19" s="78"/>
      <c r="E19" s="71">
        <v>3</v>
      </c>
      <c r="F19" s="96">
        <v>3</v>
      </c>
      <c r="G19" s="96">
        <v>3</v>
      </c>
      <c r="H19" s="96">
        <v>3</v>
      </c>
      <c r="I19" s="96">
        <v>3</v>
      </c>
      <c r="J19" s="113">
        <v>3</v>
      </c>
      <c r="K19" s="71">
        <v>3</v>
      </c>
      <c r="L19" s="96">
        <v>3</v>
      </c>
      <c r="M19" s="97">
        <v>3</v>
      </c>
      <c r="N19" s="71">
        <v>3</v>
      </c>
      <c r="O19" s="96">
        <v>3</v>
      </c>
      <c r="P19" s="96">
        <v>3</v>
      </c>
      <c r="Q19" s="96">
        <v>3</v>
      </c>
      <c r="R19" s="96">
        <v>3</v>
      </c>
      <c r="S19" s="97">
        <v>3</v>
      </c>
      <c r="T19" s="101">
        <v>3</v>
      </c>
      <c r="U19" s="11">
        <v>3</v>
      </c>
      <c r="V19" s="102">
        <v>3</v>
      </c>
      <c r="W19" s="51"/>
      <c r="X19" s="51"/>
      <c r="Y19" s="52"/>
      <c r="Z19" s="51"/>
      <c r="AA19" s="51"/>
      <c r="AB19" s="52"/>
      <c r="AF19" s="2"/>
      <c r="AG19" s="2"/>
      <c r="AH19" s="2"/>
      <c r="AI19" s="2"/>
      <c r="AJ19" s="2"/>
      <c r="AK19" s="2"/>
      <c r="AL19" s="2"/>
      <c r="AM19" s="2"/>
    </row>
    <row r="20" spans="1:39" ht="20.100000000000001" customHeight="1" x14ac:dyDescent="0.2">
      <c r="A20" s="69">
        <v>9</v>
      </c>
      <c r="B20" s="152" t="s">
        <v>75</v>
      </c>
      <c r="C20" s="92"/>
      <c r="D20" s="78"/>
      <c r="E20" s="71">
        <v>4</v>
      </c>
      <c r="F20" s="96">
        <v>4</v>
      </c>
      <c r="G20" s="96">
        <v>4</v>
      </c>
      <c r="H20" s="96">
        <v>4</v>
      </c>
      <c r="I20" s="96">
        <v>4</v>
      </c>
      <c r="J20" s="113">
        <v>4</v>
      </c>
      <c r="K20" s="71">
        <v>4</v>
      </c>
      <c r="L20" s="96">
        <v>4</v>
      </c>
      <c r="M20" s="97">
        <v>4</v>
      </c>
      <c r="N20" s="71">
        <v>4</v>
      </c>
      <c r="O20" s="96">
        <v>4</v>
      </c>
      <c r="P20" s="96">
        <v>4</v>
      </c>
      <c r="Q20" s="96">
        <v>4</v>
      </c>
      <c r="R20" s="96">
        <v>4</v>
      </c>
      <c r="S20" s="97">
        <v>4</v>
      </c>
      <c r="T20" s="101">
        <v>4</v>
      </c>
      <c r="U20" s="11">
        <v>4</v>
      </c>
      <c r="V20" s="102">
        <v>4</v>
      </c>
      <c r="W20" s="51"/>
      <c r="X20" s="51"/>
      <c r="Y20" s="52"/>
      <c r="Z20" s="51"/>
      <c r="AA20" s="51"/>
      <c r="AB20" s="52"/>
      <c r="AF20" s="2"/>
      <c r="AG20" s="2"/>
      <c r="AH20" s="2"/>
      <c r="AI20" s="2"/>
      <c r="AJ20" s="2"/>
      <c r="AK20" s="2"/>
      <c r="AL20" s="2"/>
      <c r="AM20" s="2"/>
    </row>
    <row r="21" spans="1:39" ht="20.100000000000001" customHeight="1" x14ac:dyDescent="0.2">
      <c r="A21" s="69">
        <v>10</v>
      </c>
      <c r="B21" s="152" t="s">
        <v>76</v>
      </c>
      <c r="C21" s="92"/>
      <c r="D21" s="78"/>
      <c r="E21" s="71">
        <v>5</v>
      </c>
      <c r="F21" s="96">
        <v>5</v>
      </c>
      <c r="G21" s="96">
        <v>5</v>
      </c>
      <c r="H21" s="96">
        <v>5</v>
      </c>
      <c r="I21" s="96">
        <v>5</v>
      </c>
      <c r="J21" s="113">
        <v>5</v>
      </c>
      <c r="K21" s="71">
        <v>5</v>
      </c>
      <c r="L21" s="96">
        <v>5</v>
      </c>
      <c r="M21" s="97">
        <v>5</v>
      </c>
      <c r="N21" s="71">
        <v>5</v>
      </c>
      <c r="O21" s="96">
        <v>5</v>
      </c>
      <c r="P21" s="96">
        <v>5</v>
      </c>
      <c r="Q21" s="96">
        <v>5</v>
      </c>
      <c r="R21" s="96">
        <v>5</v>
      </c>
      <c r="S21" s="97">
        <v>5</v>
      </c>
      <c r="T21" s="101">
        <v>5</v>
      </c>
      <c r="U21" s="11">
        <v>5</v>
      </c>
      <c r="V21" s="102">
        <v>5</v>
      </c>
      <c r="W21" s="51"/>
      <c r="X21" s="51"/>
      <c r="Y21" s="52"/>
      <c r="Z21" s="51"/>
      <c r="AA21" s="51"/>
      <c r="AB21" s="52"/>
      <c r="AF21" s="2"/>
      <c r="AG21" s="2"/>
      <c r="AH21" s="2"/>
      <c r="AI21" s="2"/>
      <c r="AJ21" s="2"/>
      <c r="AK21" s="2"/>
      <c r="AL21" s="2"/>
      <c r="AM21" s="2"/>
    </row>
    <row r="22" spans="1:39" s="150" customFormat="1" ht="20.100000000000001" customHeight="1" x14ac:dyDescent="0.2">
      <c r="A22" s="139">
        <v>11</v>
      </c>
      <c r="B22" s="153" t="s">
        <v>77</v>
      </c>
      <c r="C22" s="140"/>
      <c r="D22" s="141"/>
      <c r="E22" s="142">
        <v>6</v>
      </c>
      <c r="F22" s="143">
        <v>6</v>
      </c>
      <c r="G22" s="143">
        <v>6</v>
      </c>
      <c r="H22" s="143">
        <v>6</v>
      </c>
      <c r="I22" s="143">
        <v>6</v>
      </c>
      <c r="J22" s="144">
        <v>6</v>
      </c>
      <c r="K22" s="142">
        <v>6</v>
      </c>
      <c r="L22" s="143">
        <v>6</v>
      </c>
      <c r="M22" s="145">
        <v>6</v>
      </c>
      <c r="N22" s="142">
        <v>6</v>
      </c>
      <c r="O22" s="143">
        <v>6</v>
      </c>
      <c r="P22" s="143">
        <v>6</v>
      </c>
      <c r="Q22" s="143">
        <v>6</v>
      </c>
      <c r="R22" s="143">
        <v>6</v>
      </c>
      <c r="S22" s="145">
        <v>6</v>
      </c>
      <c r="T22" s="146">
        <v>6</v>
      </c>
      <c r="U22" s="147">
        <v>6</v>
      </c>
      <c r="V22" s="148">
        <v>6</v>
      </c>
      <c r="W22" s="149"/>
      <c r="X22" s="149"/>
      <c r="Y22" s="52"/>
      <c r="Z22" s="149"/>
      <c r="AA22" s="149"/>
      <c r="AB22" s="52"/>
    </row>
    <row r="23" spans="1:39" ht="20.100000000000001" customHeight="1" x14ac:dyDescent="0.2">
      <c r="A23" s="69">
        <v>12</v>
      </c>
      <c r="B23" s="152" t="s">
        <v>78</v>
      </c>
      <c r="C23" s="92"/>
      <c r="D23" s="78"/>
      <c r="E23" s="71">
        <v>1</v>
      </c>
      <c r="F23" s="96">
        <v>1</v>
      </c>
      <c r="G23" s="96">
        <v>1</v>
      </c>
      <c r="H23" s="96">
        <v>1</v>
      </c>
      <c r="I23" s="96">
        <v>1</v>
      </c>
      <c r="J23" s="113">
        <v>1</v>
      </c>
      <c r="K23" s="71">
        <v>1</v>
      </c>
      <c r="L23" s="96">
        <v>1</v>
      </c>
      <c r="M23" s="97">
        <v>1</v>
      </c>
      <c r="N23" s="71">
        <v>1</v>
      </c>
      <c r="O23" s="96">
        <v>1</v>
      </c>
      <c r="P23" s="96">
        <v>1</v>
      </c>
      <c r="Q23" s="96">
        <v>1</v>
      </c>
      <c r="R23" s="96">
        <v>1</v>
      </c>
      <c r="S23" s="97">
        <v>1</v>
      </c>
      <c r="T23" s="101">
        <v>1</v>
      </c>
      <c r="U23" s="11">
        <v>1</v>
      </c>
      <c r="V23" s="102">
        <v>1</v>
      </c>
      <c r="W23" s="51"/>
      <c r="X23" s="51"/>
      <c r="Y23" s="52"/>
      <c r="Z23" s="51"/>
      <c r="AA23" s="51"/>
      <c r="AB23" s="52"/>
      <c r="AF23" s="2"/>
      <c r="AG23" s="2"/>
      <c r="AH23" s="2"/>
      <c r="AI23" s="2"/>
      <c r="AJ23" s="2"/>
      <c r="AK23" s="2"/>
      <c r="AL23" s="2"/>
      <c r="AM23" s="2"/>
    </row>
    <row r="24" spans="1:39" ht="20.100000000000001" customHeight="1" x14ac:dyDescent="0.2">
      <c r="A24" s="69">
        <v>13</v>
      </c>
      <c r="B24" s="152" t="s">
        <v>79</v>
      </c>
      <c r="C24" s="92"/>
      <c r="D24" s="78"/>
      <c r="E24" s="71">
        <v>2</v>
      </c>
      <c r="F24" s="96">
        <v>2</v>
      </c>
      <c r="G24" s="96">
        <v>2</v>
      </c>
      <c r="H24" s="96">
        <v>2</v>
      </c>
      <c r="I24" s="96">
        <v>2</v>
      </c>
      <c r="J24" s="113">
        <v>2</v>
      </c>
      <c r="K24" s="71">
        <v>2</v>
      </c>
      <c r="L24" s="96">
        <v>2</v>
      </c>
      <c r="M24" s="97">
        <v>2</v>
      </c>
      <c r="N24" s="71">
        <v>2</v>
      </c>
      <c r="O24" s="96">
        <v>2</v>
      </c>
      <c r="P24" s="96">
        <v>2</v>
      </c>
      <c r="Q24" s="96">
        <v>2</v>
      </c>
      <c r="R24" s="96">
        <v>2</v>
      </c>
      <c r="S24" s="97">
        <v>2</v>
      </c>
      <c r="T24" s="101">
        <v>2</v>
      </c>
      <c r="U24" s="11">
        <v>2</v>
      </c>
      <c r="V24" s="102">
        <v>2</v>
      </c>
      <c r="W24" s="51"/>
      <c r="X24" s="51"/>
      <c r="Y24" s="52"/>
      <c r="Z24" s="51"/>
      <c r="AA24" s="51"/>
      <c r="AB24" s="52"/>
      <c r="AF24" s="2"/>
      <c r="AG24" s="2"/>
      <c r="AH24" s="2"/>
      <c r="AI24" s="2"/>
      <c r="AJ24" s="2"/>
      <c r="AK24" s="2"/>
      <c r="AL24" s="2"/>
      <c r="AM24" s="2"/>
    </row>
    <row r="25" spans="1:39" ht="20.100000000000001" customHeight="1" x14ac:dyDescent="0.2">
      <c r="A25" s="69">
        <v>14</v>
      </c>
      <c r="B25" s="152" t="s">
        <v>80</v>
      </c>
      <c r="C25" s="92"/>
      <c r="D25" s="78"/>
      <c r="E25" s="71">
        <v>3</v>
      </c>
      <c r="F25" s="96">
        <v>3</v>
      </c>
      <c r="G25" s="96">
        <v>3</v>
      </c>
      <c r="H25" s="96">
        <v>3</v>
      </c>
      <c r="I25" s="96">
        <v>3</v>
      </c>
      <c r="J25" s="113">
        <v>3</v>
      </c>
      <c r="K25" s="71">
        <v>3</v>
      </c>
      <c r="L25" s="96">
        <v>3</v>
      </c>
      <c r="M25" s="97">
        <v>3</v>
      </c>
      <c r="N25" s="71">
        <v>3</v>
      </c>
      <c r="O25" s="96">
        <v>3</v>
      </c>
      <c r="P25" s="96">
        <v>3</v>
      </c>
      <c r="Q25" s="96">
        <v>3</v>
      </c>
      <c r="R25" s="96">
        <v>3</v>
      </c>
      <c r="S25" s="97">
        <v>3</v>
      </c>
      <c r="T25" s="101">
        <v>3</v>
      </c>
      <c r="U25" s="11">
        <v>3</v>
      </c>
      <c r="V25" s="102">
        <v>3</v>
      </c>
      <c r="W25" s="51"/>
      <c r="X25" s="51"/>
      <c r="Y25" s="52"/>
      <c r="Z25" s="51"/>
      <c r="AA25" s="51"/>
      <c r="AB25" s="52"/>
      <c r="AF25" s="2"/>
      <c r="AG25" s="2"/>
      <c r="AH25" s="2"/>
      <c r="AI25" s="2"/>
      <c r="AJ25" s="2"/>
      <c r="AK25" s="2"/>
      <c r="AL25" s="2"/>
      <c r="AM25" s="2"/>
    </row>
    <row r="26" spans="1:39" ht="20.100000000000001" customHeight="1" x14ac:dyDescent="0.2">
      <c r="A26" s="69">
        <v>15</v>
      </c>
      <c r="B26" s="152" t="s">
        <v>81</v>
      </c>
      <c r="C26" s="92"/>
      <c r="D26" s="78"/>
      <c r="E26" s="71">
        <v>4</v>
      </c>
      <c r="F26" s="96">
        <v>4</v>
      </c>
      <c r="G26" s="96">
        <v>4</v>
      </c>
      <c r="H26" s="96">
        <v>4</v>
      </c>
      <c r="I26" s="96">
        <v>4</v>
      </c>
      <c r="J26" s="113">
        <v>4</v>
      </c>
      <c r="K26" s="71">
        <v>4</v>
      </c>
      <c r="L26" s="96">
        <v>4</v>
      </c>
      <c r="M26" s="97">
        <v>4</v>
      </c>
      <c r="N26" s="71">
        <v>4</v>
      </c>
      <c r="O26" s="96">
        <v>4</v>
      </c>
      <c r="P26" s="96">
        <v>4</v>
      </c>
      <c r="Q26" s="96">
        <v>4</v>
      </c>
      <c r="R26" s="96">
        <v>4</v>
      </c>
      <c r="S26" s="97">
        <v>4</v>
      </c>
      <c r="T26" s="101">
        <v>4</v>
      </c>
      <c r="U26" s="11">
        <v>4</v>
      </c>
      <c r="V26" s="102">
        <v>4</v>
      </c>
      <c r="W26" s="51"/>
      <c r="X26" s="51"/>
      <c r="Y26" s="52"/>
      <c r="Z26" s="51"/>
      <c r="AA26" s="51"/>
      <c r="AB26" s="52"/>
      <c r="AF26" s="2"/>
      <c r="AG26" s="2"/>
      <c r="AH26" s="2"/>
      <c r="AI26" s="2"/>
      <c r="AJ26" s="2"/>
      <c r="AK26" s="2"/>
      <c r="AL26" s="2"/>
      <c r="AM26" s="2"/>
    </row>
    <row r="27" spans="1:39" ht="20.100000000000001" customHeight="1" x14ac:dyDescent="0.2">
      <c r="A27" s="69">
        <v>16</v>
      </c>
      <c r="B27" s="152" t="s">
        <v>82</v>
      </c>
      <c r="C27" s="92"/>
      <c r="D27" s="78"/>
      <c r="E27" s="71"/>
      <c r="F27" s="96"/>
      <c r="G27" s="96"/>
      <c r="H27" s="96"/>
      <c r="I27" s="96"/>
      <c r="J27" s="113"/>
      <c r="K27" s="71"/>
      <c r="L27" s="96"/>
      <c r="M27" s="97"/>
      <c r="N27" s="71"/>
      <c r="O27" s="96"/>
      <c r="P27" s="96"/>
      <c r="Q27" s="96"/>
      <c r="R27" s="96"/>
      <c r="S27" s="97"/>
      <c r="T27" s="101"/>
      <c r="U27" s="11"/>
      <c r="V27" s="102"/>
      <c r="W27" s="51"/>
      <c r="X27" s="51"/>
      <c r="Y27" s="52"/>
      <c r="Z27" s="51"/>
      <c r="AA27" s="51"/>
      <c r="AB27" s="52"/>
      <c r="AF27" s="2"/>
      <c r="AG27" s="2"/>
      <c r="AH27" s="2"/>
      <c r="AI27" s="2"/>
      <c r="AJ27" s="2"/>
      <c r="AK27" s="2"/>
      <c r="AL27" s="2"/>
      <c r="AM27" s="2"/>
    </row>
    <row r="28" spans="1:39" ht="20.100000000000001" customHeight="1" x14ac:dyDescent="0.2">
      <c r="A28" s="69">
        <v>17</v>
      </c>
      <c r="B28" s="152" t="s">
        <v>83</v>
      </c>
      <c r="C28" s="92"/>
      <c r="D28" s="78"/>
      <c r="E28" s="71"/>
      <c r="F28" s="96"/>
      <c r="G28" s="96"/>
      <c r="H28" s="96"/>
      <c r="I28" s="96"/>
      <c r="J28" s="113"/>
      <c r="K28" s="71"/>
      <c r="L28" s="96"/>
      <c r="M28" s="97"/>
      <c r="N28" s="71"/>
      <c r="O28" s="96"/>
      <c r="P28" s="96"/>
      <c r="Q28" s="96"/>
      <c r="R28" s="96"/>
      <c r="S28" s="97"/>
      <c r="T28" s="101"/>
      <c r="U28" s="11"/>
      <c r="V28" s="102"/>
      <c r="W28" s="51"/>
      <c r="X28" s="51"/>
      <c r="Y28" s="52"/>
      <c r="Z28" s="51"/>
      <c r="AA28" s="51"/>
      <c r="AB28" s="52"/>
      <c r="AF28" s="2"/>
      <c r="AG28" s="2"/>
      <c r="AH28" s="2"/>
      <c r="AI28" s="2"/>
      <c r="AJ28" s="2"/>
      <c r="AK28" s="2"/>
      <c r="AL28" s="2"/>
      <c r="AM28" s="2"/>
    </row>
    <row r="29" spans="1:39" ht="20.100000000000001" customHeight="1" x14ac:dyDescent="0.2">
      <c r="A29" s="69">
        <v>18</v>
      </c>
      <c r="B29" s="152" t="s">
        <v>84</v>
      </c>
      <c r="C29" s="92"/>
      <c r="D29" s="78"/>
      <c r="E29" s="71"/>
      <c r="F29" s="96"/>
      <c r="G29" s="96"/>
      <c r="H29" s="96"/>
      <c r="I29" s="96"/>
      <c r="J29" s="113"/>
      <c r="K29" s="71"/>
      <c r="L29" s="96"/>
      <c r="M29" s="97"/>
      <c r="N29" s="71"/>
      <c r="O29" s="96"/>
      <c r="P29" s="96"/>
      <c r="Q29" s="96"/>
      <c r="R29" s="96"/>
      <c r="S29" s="97"/>
      <c r="T29" s="101"/>
      <c r="U29" s="11"/>
      <c r="V29" s="102"/>
      <c r="W29" s="51"/>
      <c r="X29" s="51"/>
      <c r="Y29" s="52"/>
      <c r="Z29" s="51"/>
      <c r="AA29" s="51"/>
      <c r="AB29" s="52"/>
      <c r="AF29" s="2"/>
      <c r="AG29" s="2"/>
      <c r="AH29" s="2"/>
      <c r="AI29" s="2"/>
      <c r="AJ29" s="2"/>
      <c r="AK29" s="2"/>
      <c r="AL29" s="2"/>
      <c r="AM29" s="2"/>
    </row>
    <row r="30" spans="1:39" ht="20.100000000000001" customHeight="1" x14ac:dyDescent="0.2">
      <c r="A30" s="69">
        <v>19</v>
      </c>
      <c r="B30" s="152" t="s">
        <v>85</v>
      </c>
      <c r="C30" s="92"/>
      <c r="D30" s="78"/>
      <c r="E30" s="71"/>
      <c r="F30" s="96"/>
      <c r="G30" s="96"/>
      <c r="H30" s="96"/>
      <c r="I30" s="96"/>
      <c r="J30" s="113"/>
      <c r="K30" s="71"/>
      <c r="L30" s="96"/>
      <c r="M30" s="97"/>
      <c r="N30" s="71"/>
      <c r="O30" s="96"/>
      <c r="P30" s="96"/>
      <c r="Q30" s="96"/>
      <c r="R30" s="96"/>
      <c r="S30" s="97"/>
      <c r="T30" s="101"/>
      <c r="U30" s="11"/>
      <c r="V30" s="102"/>
      <c r="W30" s="51"/>
      <c r="X30" s="51"/>
      <c r="Y30" s="52"/>
      <c r="Z30" s="51"/>
      <c r="AA30" s="51"/>
      <c r="AB30" s="52"/>
      <c r="AF30" s="2"/>
      <c r="AG30" s="2"/>
      <c r="AH30" s="2"/>
      <c r="AI30" s="2"/>
      <c r="AJ30" s="2"/>
      <c r="AK30" s="2"/>
      <c r="AL30" s="2"/>
      <c r="AM30" s="2"/>
    </row>
    <row r="31" spans="1:39" ht="20.100000000000001" customHeight="1" x14ac:dyDescent="0.2">
      <c r="A31" s="69">
        <v>20</v>
      </c>
      <c r="B31" s="152" t="s">
        <v>86</v>
      </c>
      <c r="C31" s="92"/>
      <c r="D31" s="78"/>
      <c r="E31" s="71"/>
      <c r="F31" s="96"/>
      <c r="G31" s="96"/>
      <c r="H31" s="96"/>
      <c r="I31" s="96"/>
      <c r="J31" s="113"/>
      <c r="K31" s="71"/>
      <c r="L31" s="96"/>
      <c r="M31" s="97"/>
      <c r="N31" s="71"/>
      <c r="O31" s="96"/>
      <c r="P31" s="96"/>
      <c r="Q31" s="96"/>
      <c r="R31" s="96"/>
      <c r="S31" s="97"/>
      <c r="T31" s="101"/>
      <c r="U31" s="11"/>
      <c r="V31" s="102"/>
      <c r="W31" s="51"/>
      <c r="X31" s="51"/>
      <c r="Y31" s="52"/>
      <c r="Z31" s="51"/>
      <c r="AA31" s="51"/>
      <c r="AB31" s="52"/>
      <c r="AF31" s="2"/>
      <c r="AG31" s="2"/>
      <c r="AH31" s="2"/>
      <c r="AI31" s="2"/>
      <c r="AJ31" s="2"/>
      <c r="AK31" s="2"/>
      <c r="AL31" s="2"/>
      <c r="AM31" s="2"/>
    </row>
    <row r="32" spans="1:39" ht="20.100000000000001" customHeight="1" x14ac:dyDescent="0.2">
      <c r="A32" s="69">
        <v>21</v>
      </c>
      <c r="B32" s="152" t="s">
        <v>87</v>
      </c>
      <c r="C32" s="92"/>
      <c r="D32" s="78"/>
      <c r="E32" s="71"/>
      <c r="F32" s="96"/>
      <c r="G32" s="96"/>
      <c r="H32" s="96"/>
      <c r="I32" s="96"/>
      <c r="J32" s="113"/>
      <c r="K32" s="71"/>
      <c r="L32" s="96"/>
      <c r="M32" s="97"/>
      <c r="N32" s="71"/>
      <c r="O32" s="96"/>
      <c r="P32" s="96"/>
      <c r="Q32" s="96"/>
      <c r="R32" s="96"/>
      <c r="S32" s="97"/>
      <c r="T32" s="101"/>
      <c r="U32" s="11"/>
      <c r="V32" s="102"/>
      <c r="W32" s="51"/>
      <c r="X32" s="51"/>
      <c r="Y32" s="52"/>
      <c r="Z32" s="51"/>
      <c r="AA32" s="51"/>
      <c r="AB32" s="52"/>
      <c r="AF32" s="2"/>
      <c r="AG32" s="2"/>
      <c r="AH32" s="2"/>
      <c r="AI32" s="2"/>
      <c r="AJ32" s="2"/>
      <c r="AK32" s="2"/>
      <c r="AL32" s="2"/>
      <c r="AM32" s="2"/>
    </row>
    <row r="33" spans="1:39" ht="20.100000000000001" customHeight="1" x14ac:dyDescent="0.2">
      <c r="A33" s="69">
        <v>22</v>
      </c>
      <c r="B33" s="152" t="s">
        <v>88</v>
      </c>
      <c r="C33" s="92"/>
      <c r="D33" s="78"/>
      <c r="E33" s="71"/>
      <c r="F33" s="96"/>
      <c r="G33" s="96"/>
      <c r="H33" s="96"/>
      <c r="I33" s="96"/>
      <c r="J33" s="113"/>
      <c r="K33" s="71"/>
      <c r="L33" s="96"/>
      <c r="M33" s="97"/>
      <c r="N33" s="71"/>
      <c r="O33" s="96"/>
      <c r="P33" s="96"/>
      <c r="Q33" s="96"/>
      <c r="R33" s="96"/>
      <c r="S33" s="97"/>
      <c r="T33" s="101"/>
      <c r="U33" s="11"/>
      <c r="V33" s="102"/>
      <c r="W33" s="51"/>
      <c r="X33" s="51"/>
      <c r="Y33" s="52"/>
      <c r="Z33" s="51"/>
      <c r="AA33" s="51"/>
      <c r="AB33" s="52"/>
      <c r="AF33" s="2"/>
      <c r="AG33" s="2"/>
      <c r="AH33" s="2"/>
      <c r="AI33" s="2"/>
      <c r="AJ33" s="2"/>
      <c r="AK33" s="2"/>
      <c r="AL33" s="2"/>
      <c r="AM33" s="2"/>
    </row>
    <row r="34" spans="1:39" ht="20.100000000000001" customHeight="1" x14ac:dyDescent="0.2">
      <c r="A34" s="69">
        <v>23</v>
      </c>
      <c r="B34" s="152" t="s">
        <v>89</v>
      </c>
      <c r="C34" s="92"/>
      <c r="D34" s="78"/>
      <c r="E34" s="71"/>
      <c r="F34" s="96"/>
      <c r="G34" s="96"/>
      <c r="H34" s="96"/>
      <c r="I34" s="96"/>
      <c r="J34" s="113"/>
      <c r="K34" s="71"/>
      <c r="L34" s="96"/>
      <c r="M34" s="97"/>
      <c r="N34" s="71"/>
      <c r="O34" s="96"/>
      <c r="P34" s="96"/>
      <c r="Q34" s="96"/>
      <c r="R34" s="96"/>
      <c r="S34" s="97"/>
      <c r="T34" s="101"/>
      <c r="U34" s="11"/>
      <c r="V34" s="102"/>
      <c r="W34" s="51"/>
      <c r="X34" s="51"/>
      <c r="Y34" s="52"/>
      <c r="Z34" s="51"/>
      <c r="AA34" s="51"/>
      <c r="AB34" s="52"/>
      <c r="AF34" s="2"/>
      <c r="AG34" s="2"/>
      <c r="AH34" s="2"/>
      <c r="AI34" s="2"/>
      <c r="AJ34" s="2"/>
      <c r="AK34" s="2"/>
      <c r="AL34" s="2"/>
      <c r="AM34" s="2"/>
    </row>
    <row r="35" spans="1:39" ht="20.100000000000001" customHeight="1" x14ac:dyDescent="0.2">
      <c r="A35" s="69">
        <v>24</v>
      </c>
      <c r="B35" s="152" t="s">
        <v>90</v>
      </c>
      <c r="C35" s="92"/>
      <c r="D35" s="78"/>
      <c r="E35" s="71"/>
      <c r="F35" s="96"/>
      <c r="G35" s="96"/>
      <c r="H35" s="96"/>
      <c r="I35" s="96"/>
      <c r="J35" s="113"/>
      <c r="K35" s="71"/>
      <c r="L35" s="96"/>
      <c r="M35" s="97"/>
      <c r="N35" s="71"/>
      <c r="O35" s="96"/>
      <c r="P35" s="96"/>
      <c r="Q35" s="96"/>
      <c r="R35" s="96"/>
      <c r="S35" s="97"/>
      <c r="T35" s="101"/>
      <c r="U35" s="11"/>
      <c r="V35" s="102"/>
      <c r="W35" s="51"/>
      <c r="X35" s="51"/>
      <c r="Y35" s="52"/>
      <c r="Z35" s="51"/>
      <c r="AA35" s="51"/>
      <c r="AB35" s="52"/>
      <c r="AF35" s="2"/>
      <c r="AG35" s="2"/>
      <c r="AH35" s="2"/>
      <c r="AI35" s="2"/>
      <c r="AJ35" s="2"/>
      <c r="AK35" s="2"/>
      <c r="AL35" s="2"/>
      <c r="AM35" s="2"/>
    </row>
    <row r="36" spans="1:39" ht="20.100000000000001" customHeight="1" x14ac:dyDescent="0.2">
      <c r="A36" s="69">
        <v>25</v>
      </c>
      <c r="B36" s="152" t="s">
        <v>91</v>
      </c>
      <c r="C36" s="92"/>
      <c r="D36" s="78"/>
      <c r="E36" s="71"/>
      <c r="F36" s="96"/>
      <c r="G36" s="96"/>
      <c r="H36" s="96"/>
      <c r="I36" s="96"/>
      <c r="J36" s="113"/>
      <c r="K36" s="71"/>
      <c r="L36" s="96"/>
      <c r="M36" s="97"/>
      <c r="N36" s="71"/>
      <c r="O36" s="96"/>
      <c r="P36" s="96"/>
      <c r="Q36" s="96"/>
      <c r="R36" s="96"/>
      <c r="S36" s="97"/>
      <c r="T36" s="101"/>
      <c r="U36" s="11"/>
      <c r="V36" s="102"/>
      <c r="W36" s="51"/>
      <c r="X36" s="51"/>
      <c r="Y36" s="52"/>
      <c r="Z36" s="51"/>
      <c r="AA36" s="51"/>
      <c r="AB36" s="52"/>
      <c r="AF36" s="2"/>
      <c r="AG36" s="2"/>
      <c r="AH36" s="2"/>
      <c r="AI36" s="2"/>
      <c r="AJ36" s="2"/>
      <c r="AK36" s="2"/>
      <c r="AL36" s="2"/>
      <c r="AM36" s="2"/>
    </row>
    <row r="37" spans="1:39" ht="20.100000000000001" customHeight="1" x14ac:dyDescent="0.2">
      <c r="A37" s="69">
        <v>26</v>
      </c>
      <c r="B37" s="152" t="s">
        <v>92</v>
      </c>
      <c r="C37" s="92"/>
      <c r="D37" s="78"/>
      <c r="E37" s="71"/>
      <c r="F37" s="96"/>
      <c r="G37" s="96"/>
      <c r="H37" s="96"/>
      <c r="I37" s="96"/>
      <c r="J37" s="113"/>
      <c r="K37" s="71"/>
      <c r="L37" s="96"/>
      <c r="M37" s="97"/>
      <c r="N37" s="71"/>
      <c r="O37" s="96"/>
      <c r="P37" s="96"/>
      <c r="Q37" s="96"/>
      <c r="R37" s="96"/>
      <c r="S37" s="97"/>
      <c r="T37" s="101"/>
      <c r="U37" s="11"/>
      <c r="V37" s="102"/>
      <c r="W37" s="51"/>
      <c r="X37" s="51"/>
      <c r="Y37" s="52"/>
      <c r="Z37" s="51"/>
      <c r="AA37" s="51"/>
      <c r="AB37" s="52"/>
      <c r="AF37" s="2"/>
      <c r="AG37" s="2"/>
      <c r="AH37" s="2"/>
      <c r="AI37" s="2"/>
      <c r="AJ37" s="2"/>
      <c r="AK37" s="2"/>
      <c r="AL37" s="2"/>
      <c r="AM37" s="2"/>
    </row>
    <row r="38" spans="1:39" ht="20.100000000000001" customHeight="1" x14ac:dyDescent="0.2">
      <c r="A38" s="69">
        <v>27</v>
      </c>
      <c r="B38" s="152" t="s">
        <v>93</v>
      </c>
      <c r="C38" s="92"/>
      <c r="D38" s="78"/>
      <c r="E38" s="71"/>
      <c r="F38" s="96"/>
      <c r="G38" s="96"/>
      <c r="H38" s="96"/>
      <c r="I38" s="96"/>
      <c r="J38" s="113"/>
      <c r="K38" s="71"/>
      <c r="L38" s="96"/>
      <c r="M38" s="97"/>
      <c r="N38" s="71"/>
      <c r="O38" s="96"/>
      <c r="P38" s="96"/>
      <c r="Q38" s="96"/>
      <c r="R38" s="96"/>
      <c r="S38" s="97"/>
      <c r="T38" s="101"/>
      <c r="U38" s="11"/>
      <c r="V38" s="102"/>
      <c r="W38" s="51"/>
      <c r="X38" s="51"/>
      <c r="Y38" s="52"/>
      <c r="Z38" s="51"/>
      <c r="AA38" s="51"/>
      <c r="AB38" s="52"/>
      <c r="AF38" s="2"/>
      <c r="AG38" s="2"/>
      <c r="AH38" s="2"/>
      <c r="AI38" s="2"/>
      <c r="AJ38" s="2"/>
      <c r="AK38" s="2"/>
      <c r="AL38" s="2"/>
      <c r="AM38" s="2"/>
    </row>
    <row r="39" spans="1:39" ht="20.100000000000001" customHeight="1" x14ac:dyDescent="0.2">
      <c r="A39" s="69">
        <v>28</v>
      </c>
      <c r="B39" s="152" t="s">
        <v>94</v>
      </c>
      <c r="C39" s="92"/>
      <c r="D39" s="78"/>
      <c r="E39" s="71"/>
      <c r="F39" s="96"/>
      <c r="G39" s="96"/>
      <c r="H39" s="96"/>
      <c r="I39" s="96"/>
      <c r="J39" s="113"/>
      <c r="K39" s="71"/>
      <c r="L39" s="96"/>
      <c r="M39" s="97"/>
      <c r="N39" s="71"/>
      <c r="O39" s="96"/>
      <c r="P39" s="96"/>
      <c r="Q39" s="96"/>
      <c r="R39" s="96"/>
      <c r="S39" s="97"/>
      <c r="T39" s="101"/>
      <c r="U39" s="11"/>
      <c r="V39" s="102"/>
      <c r="W39" s="51"/>
      <c r="X39" s="51"/>
      <c r="Y39" s="52"/>
      <c r="Z39" s="51"/>
      <c r="AA39" s="51"/>
      <c r="AB39" s="52"/>
      <c r="AF39" s="2"/>
      <c r="AG39" s="2"/>
      <c r="AH39" s="2"/>
      <c r="AI39" s="2"/>
      <c r="AJ39" s="2"/>
      <c r="AK39" s="2"/>
      <c r="AL39" s="2"/>
      <c r="AM39" s="2"/>
    </row>
    <row r="40" spans="1:39" ht="20.100000000000001" customHeight="1" x14ac:dyDescent="0.2">
      <c r="A40" s="69">
        <v>29</v>
      </c>
      <c r="B40" s="152" t="s">
        <v>95</v>
      </c>
      <c r="C40" s="92"/>
      <c r="D40" s="78"/>
      <c r="E40" s="71"/>
      <c r="F40" s="96"/>
      <c r="G40" s="96"/>
      <c r="H40" s="96"/>
      <c r="I40" s="96"/>
      <c r="J40" s="113"/>
      <c r="K40" s="71"/>
      <c r="L40" s="96"/>
      <c r="M40" s="97"/>
      <c r="N40" s="71"/>
      <c r="O40" s="96"/>
      <c r="P40" s="96"/>
      <c r="Q40" s="96"/>
      <c r="R40" s="96"/>
      <c r="S40" s="97"/>
      <c r="T40" s="101"/>
      <c r="U40" s="11"/>
      <c r="V40" s="102"/>
      <c r="W40" s="51"/>
      <c r="X40" s="51"/>
      <c r="Y40" s="52"/>
      <c r="Z40" s="51"/>
      <c r="AA40" s="51"/>
      <c r="AB40" s="52"/>
      <c r="AF40" s="2"/>
      <c r="AG40" s="2"/>
      <c r="AH40" s="2"/>
      <c r="AI40" s="2"/>
      <c r="AJ40" s="2"/>
      <c r="AK40" s="2"/>
      <c r="AL40" s="2"/>
      <c r="AM40" s="2"/>
    </row>
    <row r="41" spans="1:39" ht="20.100000000000001" customHeight="1" x14ac:dyDescent="0.2">
      <c r="A41" s="69">
        <v>30</v>
      </c>
      <c r="B41" s="152" t="s">
        <v>96</v>
      </c>
      <c r="C41" s="92"/>
      <c r="D41" s="78"/>
      <c r="E41" s="71"/>
      <c r="F41" s="96"/>
      <c r="G41" s="96"/>
      <c r="H41" s="96"/>
      <c r="I41" s="96"/>
      <c r="J41" s="113"/>
      <c r="K41" s="71"/>
      <c r="L41" s="96"/>
      <c r="M41" s="97"/>
      <c r="N41" s="71"/>
      <c r="O41" s="96"/>
      <c r="P41" s="96"/>
      <c r="Q41" s="96"/>
      <c r="R41" s="96"/>
      <c r="S41" s="97"/>
      <c r="T41" s="101"/>
      <c r="U41" s="11"/>
      <c r="V41" s="102"/>
      <c r="W41" s="51"/>
      <c r="X41" s="51"/>
      <c r="Y41" s="52"/>
      <c r="Z41" s="51"/>
      <c r="AA41" s="51"/>
      <c r="AB41" s="52"/>
      <c r="AF41" s="2"/>
      <c r="AG41" s="2"/>
      <c r="AH41" s="2"/>
      <c r="AI41" s="2"/>
      <c r="AJ41" s="2"/>
      <c r="AK41" s="2"/>
      <c r="AL41" s="2"/>
      <c r="AM41" s="2"/>
    </row>
    <row r="42" spans="1:39" ht="20.100000000000001" customHeight="1" x14ac:dyDescent="0.2">
      <c r="A42" s="69">
        <v>31</v>
      </c>
      <c r="B42" s="152" t="s">
        <v>97</v>
      </c>
      <c r="C42" s="92"/>
      <c r="D42" s="78"/>
      <c r="E42" s="71"/>
      <c r="F42" s="96"/>
      <c r="G42" s="96"/>
      <c r="H42" s="96"/>
      <c r="I42" s="96"/>
      <c r="J42" s="113"/>
      <c r="K42" s="71"/>
      <c r="L42" s="96"/>
      <c r="M42" s="97"/>
      <c r="N42" s="71"/>
      <c r="O42" s="96"/>
      <c r="P42" s="96"/>
      <c r="Q42" s="96"/>
      <c r="R42" s="96"/>
      <c r="S42" s="97"/>
      <c r="T42" s="101"/>
      <c r="U42" s="11"/>
      <c r="V42" s="102"/>
      <c r="W42" s="51"/>
      <c r="X42" s="51"/>
      <c r="Y42" s="52"/>
      <c r="Z42" s="51"/>
      <c r="AA42" s="51"/>
      <c r="AB42" s="52"/>
      <c r="AF42" s="2"/>
      <c r="AG42" s="2"/>
      <c r="AH42" s="2"/>
      <c r="AI42" s="2"/>
      <c r="AJ42" s="2"/>
      <c r="AK42" s="2"/>
      <c r="AL42" s="2"/>
      <c r="AM42" s="2"/>
    </row>
    <row r="43" spans="1:39" ht="20.100000000000001" customHeight="1" x14ac:dyDescent="0.2">
      <c r="A43" s="69">
        <v>32</v>
      </c>
      <c r="B43" s="152" t="s">
        <v>248</v>
      </c>
      <c r="C43" s="92"/>
      <c r="D43" s="78"/>
      <c r="E43" s="71"/>
      <c r="F43" s="96"/>
      <c r="G43" s="96"/>
      <c r="H43" s="96"/>
      <c r="I43" s="96"/>
      <c r="J43" s="113"/>
      <c r="K43" s="71"/>
      <c r="L43" s="96"/>
      <c r="M43" s="97"/>
      <c r="N43" s="71"/>
      <c r="O43" s="96"/>
      <c r="P43" s="96"/>
      <c r="Q43" s="96"/>
      <c r="R43" s="96"/>
      <c r="S43" s="97"/>
      <c r="T43" s="101"/>
      <c r="U43" s="11"/>
      <c r="V43" s="102"/>
      <c r="W43" s="51"/>
      <c r="X43" s="51"/>
      <c r="Y43" s="52"/>
      <c r="Z43" s="51"/>
      <c r="AA43" s="51"/>
      <c r="AB43" s="52"/>
      <c r="AF43" s="2"/>
      <c r="AG43" s="2"/>
      <c r="AH43" s="2"/>
      <c r="AI43" s="2"/>
      <c r="AJ43" s="2"/>
      <c r="AK43" s="2"/>
      <c r="AL43" s="2"/>
      <c r="AM43" s="2"/>
    </row>
    <row r="44" spans="1:39" ht="20.100000000000001" customHeight="1" x14ac:dyDescent="0.2">
      <c r="A44" s="69">
        <v>33</v>
      </c>
      <c r="B44" s="152" t="s">
        <v>249</v>
      </c>
      <c r="C44" s="92"/>
      <c r="D44" s="78"/>
      <c r="E44" s="71"/>
      <c r="F44" s="96"/>
      <c r="G44" s="96"/>
      <c r="H44" s="96"/>
      <c r="I44" s="96"/>
      <c r="J44" s="113"/>
      <c r="K44" s="71"/>
      <c r="L44" s="96"/>
      <c r="M44" s="97"/>
      <c r="N44" s="71"/>
      <c r="O44" s="96"/>
      <c r="P44" s="96"/>
      <c r="Q44" s="96"/>
      <c r="R44" s="96"/>
      <c r="S44" s="97"/>
      <c r="T44" s="101"/>
      <c r="U44" s="11"/>
      <c r="V44" s="102"/>
      <c r="W44" s="51"/>
      <c r="X44" s="51"/>
      <c r="Y44" s="52"/>
      <c r="Z44" s="51"/>
      <c r="AA44" s="51"/>
      <c r="AB44" s="52"/>
      <c r="AF44" s="2"/>
      <c r="AG44" s="2"/>
      <c r="AH44" s="2"/>
      <c r="AI44" s="2"/>
      <c r="AJ44" s="2"/>
      <c r="AK44" s="2"/>
      <c r="AL44" s="2"/>
      <c r="AM44" s="2"/>
    </row>
    <row r="45" spans="1:39" ht="20.100000000000001" customHeight="1" x14ac:dyDescent="0.2">
      <c r="A45" s="69">
        <v>34</v>
      </c>
      <c r="B45" s="152" t="s">
        <v>250</v>
      </c>
      <c r="C45" s="92"/>
      <c r="D45" s="78"/>
      <c r="E45" s="71"/>
      <c r="F45" s="96"/>
      <c r="G45" s="96"/>
      <c r="H45" s="96"/>
      <c r="I45" s="96"/>
      <c r="J45" s="113"/>
      <c r="K45" s="71"/>
      <c r="L45" s="96"/>
      <c r="M45" s="97"/>
      <c r="N45" s="71"/>
      <c r="O45" s="96"/>
      <c r="P45" s="96"/>
      <c r="Q45" s="96"/>
      <c r="R45" s="96"/>
      <c r="S45" s="97"/>
      <c r="T45" s="101"/>
      <c r="U45" s="11"/>
      <c r="V45" s="102"/>
      <c r="W45" s="51"/>
      <c r="X45" s="51"/>
      <c r="Y45" s="52"/>
      <c r="Z45" s="51"/>
      <c r="AA45" s="51"/>
      <c r="AB45" s="52"/>
      <c r="AF45" s="2"/>
      <c r="AG45" s="2"/>
      <c r="AH45" s="2"/>
      <c r="AI45" s="2"/>
      <c r="AJ45" s="2"/>
      <c r="AK45" s="2"/>
      <c r="AL45" s="2"/>
      <c r="AM45" s="2"/>
    </row>
    <row r="46" spans="1:39" ht="20.100000000000001" customHeight="1" x14ac:dyDescent="0.2">
      <c r="A46" s="69">
        <v>35</v>
      </c>
      <c r="B46" s="152" t="s">
        <v>251</v>
      </c>
      <c r="C46" s="92"/>
      <c r="D46" s="78"/>
      <c r="E46" s="71"/>
      <c r="F46" s="96"/>
      <c r="G46" s="96"/>
      <c r="H46" s="96"/>
      <c r="I46" s="96"/>
      <c r="J46" s="113"/>
      <c r="K46" s="71"/>
      <c r="L46" s="96"/>
      <c r="M46" s="97"/>
      <c r="N46" s="71"/>
      <c r="O46" s="96"/>
      <c r="P46" s="96"/>
      <c r="Q46" s="96"/>
      <c r="R46" s="96"/>
      <c r="S46" s="97"/>
      <c r="T46" s="101"/>
      <c r="U46" s="11"/>
      <c r="V46" s="102"/>
      <c r="W46" s="51"/>
      <c r="X46" s="51"/>
      <c r="Y46" s="52"/>
      <c r="Z46" s="51"/>
      <c r="AA46" s="51"/>
      <c r="AB46" s="52"/>
      <c r="AF46" s="2"/>
      <c r="AG46" s="2"/>
      <c r="AH46" s="2"/>
      <c r="AI46" s="2"/>
      <c r="AJ46" s="2"/>
      <c r="AK46" s="2"/>
      <c r="AL46" s="2"/>
      <c r="AM46" s="2"/>
    </row>
    <row r="47" spans="1:39" ht="20.100000000000001" customHeight="1" x14ac:dyDescent="0.2">
      <c r="A47" s="69">
        <v>36</v>
      </c>
      <c r="B47" s="152" t="s">
        <v>252</v>
      </c>
      <c r="C47" s="92"/>
      <c r="D47" s="78"/>
      <c r="E47" s="71"/>
      <c r="F47" s="96"/>
      <c r="G47" s="96"/>
      <c r="H47" s="96"/>
      <c r="I47" s="96"/>
      <c r="J47" s="113"/>
      <c r="K47" s="71"/>
      <c r="L47" s="96"/>
      <c r="M47" s="97"/>
      <c r="N47" s="71"/>
      <c r="O47" s="96"/>
      <c r="P47" s="96"/>
      <c r="Q47" s="96"/>
      <c r="R47" s="96"/>
      <c r="S47" s="97"/>
      <c r="T47" s="101"/>
      <c r="U47" s="11"/>
      <c r="V47" s="102"/>
      <c r="W47" s="51"/>
      <c r="X47" s="51"/>
      <c r="Y47" s="52"/>
      <c r="Z47" s="51"/>
      <c r="AA47" s="51"/>
      <c r="AB47" s="52"/>
      <c r="AF47" s="2"/>
      <c r="AG47" s="2"/>
      <c r="AH47" s="2"/>
      <c r="AI47" s="2"/>
      <c r="AJ47" s="2"/>
      <c r="AK47" s="2"/>
      <c r="AL47" s="2"/>
      <c r="AM47" s="2"/>
    </row>
    <row r="48" spans="1:39" ht="20.100000000000001" customHeight="1" x14ac:dyDescent="0.2">
      <c r="A48" s="69">
        <v>37</v>
      </c>
      <c r="B48" s="152" t="s">
        <v>253</v>
      </c>
      <c r="C48" s="92"/>
      <c r="D48" s="78"/>
      <c r="E48" s="71"/>
      <c r="F48" s="96"/>
      <c r="G48" s="96"/>
      <c r="H48" s="96"/>
      <c r="I48" s="96"/>
      <c r="J48" s="113"/>
      <c r="K48" s="71"/>
      <c r="L48" s="96"/>
      <c r="M48" s="97"/>
      <c r="N48" s="71"/>
      <c r="O48" s="96"/>
      <c r="P48" s="96"/>
      <c r="Q48" s="96"/>
      <c r="R48" s="96"/>
      <c r="S48" s="97"/>
      <c r="T48" s="101"/>
      <c r="U48" s="11"/>
      <c r="V48" s="102"/>
      <c r="W48" s="51"/>
      <c r="X48" s="51"/>
      <c r="Y48" s="52"/>
      <c r="Z48" s="51"/>
      <c r="AA48" s="51"/>
      <c r="AB48" s="52"/>
      <c r="AF48" s="2"/>
      <c r="AG48" s="2"/>
      <c r="AH48" s="2"/>
      <c r="AI48" s="2"/>
      <c r="AJ48" s="2"/>
      <c r="AK48" s="2"/>
      <c r="AL48" s="2"/>
      <c r="AM48" s="2"/>
    </row>
    <row r="49" spans="1:39" ht="20.100000000000001" customHeight="1" x14ac:dyDescent="0.2">
      <c r="A49" s="69">
        <v>38</v>
      </c>
      <c r="B49" s="152" t="s">
        <v>254</v>
      </c>
      <c r="C49" s="92"/>
      <c r="D49" s="78"/>
      <c r="E49" s="71"/>
      <c r="F49" s="96"/>
      <c r="G49" s="96"/>
      <c r="H49" s="96"/>
      <c r="I49" s="96"/>
      <c r="J49" s="113"/>
      <c r="K49" s="71"/>
      <c r="L49" s="96"/>
      <c r="M49" s="97"/>
      <c r="N49" s="71"/>
      <c r="O49" s="96"/>
      <c r="P49" s="96"/>
      <c r="Q49" s="96"/>
      <c r="R49" s="96"/>
      <c r="S49" s="97"/>
      <c r="T49" s="101"/>
      <c r="U49" s="11"/>
      <c r="V49" s="102"/>
      <c r="W49" s="51"/>
      <c r="X49" s="51"/>
      <c r="Y49" s="52"/>
      <c r="Z49" s="51"/>
      <c r="AA49" s="51"/>
      <c r="AB49" s="52"/>
      <c r="AF49" s="2"/>
      <c r="AG49" s="2"/>
      <c r="AH49" s="2"/>
      <c r="AI49" s="2"/>
      <c r="AJ49" s="2"/>
      <c r="AK49" s="2"/>
      <c r="AL49" s="2"/>
      <c r="AM49" s="2"/>
    </row>
    <row r="50" spans="1:39" ht="20.100000000000001" customHeight="1" x14ac:dyDescent="0.2">
      <c r="A50" s="69">
        <v>39</v>
      </c>
      <c r="B50" s="152" t="s">
        <v>255</v>
      </c>
      <c r="C50" s="92"/>
      <c r="D50" s="78"/>
      <c r="E50" s="71"/>
      <c r="F50" s="96"/>
      <c r="G50" s="96"/>
      <c r="H50" s="96"/>
      <c r="I50" s="96"/>
      <c r="J50" s="113"/>
      <c r="K50" s="71"/>
      <c r="L50" s="96"/>
      <c r="M50" s="97"/>
      <c r="N50" s="71"/>
      <c r="O50" s="96"/>
      <c r="P50" s="96"/>
      <c r="Q50" s="96"/>
      <c r="R50" s="96"/>
      <c r="S50" s="97"/>
      <c r="T50" s="101"/>
      <c r="U50" s="11"/>
      <c r="V50" s="102"/>
      <c r="W50" s="51"/>
      <c r="X50" s="51"/>
      <c r="Y50" s="52"/>
      <c r="Z50" s="51"/>
      <c r="AA50" s="51"/>
      <c r="AB50" s="52"/>
      <c r="AF50" s="2"/>
      <c r="AG50" s="2"/>
      <c r="AH50" s="2"/>
      <c r="AI50" s="2"/>
      <c r="AJ50" s="2"/>
      <c r="AK50" s="2"/>
      <c r="AL50" s="2"/>
      <c r="AM50" s="2"/>
    </row>
    <row r="51" spans="1:39" ht="20.100000000000001" customHeight="1" x14ac:dyDescent="0.2">
      <c r="A51" s="69">
        <v>40</v>
      </c>
      <c r="B51" s="152" t="s">
        <v>256</v>
      </c>
      <c r="C51" s="92"/>
      <c r="D51" s="78"/>
      <c r="E51" s="71"/>
      <c r="F51" s="96"/>
      <c r="G51" s="96"/>
      <c r="H51" s="96"/>
      <c r="I51" s="96"/>
      <c r="J51" s="113"/>
      <c r="K51" s="71"/>
      <c r="L51" s="96"/>
      <c r="M51" s="97"/>
      <c r="N51" s="71"/>
      <c r="O51" s="96"/>
      <c r="P51" s="96"/>
      <c r="Q51" s="96"/>
      <c r="R51" s="96"/>
      <c r="S51" s="97"/>
      <c r="T51" s="101"/>
      <c r="U51" s="11"/>
      <c r="V51" s="102"/>
      <c r="W51" s="51"/>
      <c r="X51" s="51"/>
      <c r="Y51" s="52"/>
      <c r="Z51" s="51"/>
      <c r="AA51" s="51"/>
      <c r="AB51" s="52"/>
      <c r="AF51" s="2"/>
      <c r="AG51" s="2"/>
      <c r="AH51" s="2"/>
      <c r="AI51" s="2"/>
      <c r="AJ51" s="2"/>
      <c r="AK51" s="2"/>
      <c r="AL51" s="2"/>
      <c r="AM51" s="2"/>
    </row>
    <row r="52" spans="1:39" ht="20.100000000000001" customHeight="1" x14ac:dyDescent="0.2">
      <c r="A52" s="69">
        <v>41</v>
      </c>
      <c r="B52" s="152" t="s">
        <v>257</v>
      </c>
      <c r="C52" s="92"/>
      <c r="D52" s="78"/>
      <c r="E52" s="71"/>
      <c r="F52" s="96"/>
      <c r="G52" s="96"/>
      <c r="H52" s="96"/>
      <c r="I52" s="96"/>
      <c r="J52" s="113"/>
      <c r="K52" s="71"/>
      <c r="L52" s="96"/>
      <c r="M52" s="97"/>
      <c r="N52" s="71"/>
      <c r="O52" s="96"/>
      <c r="P52" s="96"/>
      <c r="Q52" s="96"/>
      <c r="R52" s="96"/>
      <c r="S52" s="97"/>
      <c r="T52" s="101"/>
      <c r="U52" s="11"/>
      <c r="V52" s="102"/>
      <c r="W52" s="51"/>
      <c r="X52" s="51"/>
      <c r="Y52" s="52"/>
      <c r="Z52" s="51"/>
      <c r="AA52" s="51"/>
      <c r="AB52" s="52"/>
      <c r="AF52" s="2"/>
      <c r="AG52" s="2"/>
      <c r="AH52" s="2"/>
      <c r="AI52" s="2"/>
      <c r="AJ52" s="2"/>
      <c r="AK52" s="2"/>
      <c r="AL52" s="2"/>
      <c r="AM52" s="2"/>
    </row>
    <row r="53" spans="1:39" ht="20.100000000000001" customHeight="1" x14ac:dyDescent="0.2">
      <c r="A53" s="69">
        <v>42</v>
      </c>
      <c r="B53" s="152" t="s">
        <v>258</v>
      </c>
      <c r="C53" s="92"/>
      <c r="D53" s="78"/>
      <c r="E53" s="71"/>
      <c r="F53" s="96"/>
      <c r="G53" s="96"/>
      <c r="H53" s="96"/>
      <c r="I53" s="96"/>
      <c r="J53" s="113"/>
      <c r="K53" s="71"/>
      <c r="L53" s="96"/>
      <c r="M53" s="97"/>
      <c r="N53" s="71"/>
      <c r="O53" s="96"/>
      <c r="P53" s="96"/>
      <c r="Q53" s="96"/>
      <c r="R53" s="96"/>
      <c r="S53" s="97"/>
      <c r="T53" s="101"/>
      <c r="U53" s="11"/>
      <c r="V53" s="102"/>
      <c r="W53" s="51"/>
      <c r="X53" s="51"/>
      <c r="Y53" s="52"/>
      <c r="Z53" s="51"/>
      <c r="AA53" s="51"/>
      <c r="AB53" s="52"/>
      <c r="AF53" s="2"/>
      <c r="AG53" s="2"/>
      <c r="AH53" s="2"/>
      <c r="AI53" s="2"/>
      <c r="AJ53" s="2"/>
      <c r="AK53" s="2"/>
      <c r="AL53" s="2"/>
      <c r="AM53" s="2"/>
    </row>
    <row r="54" spans="1:39" ht="20.100000000000001" customHeight="1" x14ac:dyDescent="0.2">
      <c r="A54" s="69">
        <v>43</v>
      </c>
      <c r="B54" s="152" t="s">
        <v>259</v>
      </c>
      <c r="C54" s="92"/>
      <c r="D54" s="78"/>
      <c r="E54" s="71"/>
      <c r="F54" s="96"/>
      <c r="G54" s="96"/>
      <c r="H54" s="96"/>
      <c r="I54" s="96"/>
      <c r="J54" s="113"/>
      <c r="K54" s="71"/>
      <c r="L54" s="96"/>
      <c r="M54" s="97"/>
      <c r="N54" s="71"/>
      <c r="O54" s="96"/>
      <c r="P54" s="96"/>
      <c r="Q54" s="96"/>
      <c r="R54" s="96"/>
      <c r="S54" s="97"/>
      <c r="T54" s="101"/>
      <c r="U54" s="11"/>
      <c r="V54" s="102"/>
      <c r="W54" s="51"/>
      <c r="X54" s="51"/>
      <c r="Y54" s="52"/>
      <c r="Z54" s="51"/>
      <c r="AA54" s="51"/>
      <c r="AB54" s="52"/>
      <c r="AF54" s="2"/>
      <c r="AG54" s="2"/>
      <c r="AH54" s="2"/>
      <c r="AI54" s="2"/>
      <c r="AJ54" s="2"/>
      <c r="AK54" s="2"/>
      <c r="AL54" s="2"/>
      <c r="AM54" s="2"/>
    </row>
    <row r="55" spans="1:39" ht="20.100000000000001" customHeight="1" x14ac:dyDescent="0.2">
      <c r="A55" s="69">
        <v>44</v>
      </c>
      <c r="B55" s="152" t="s">
        <v>260</v>
      </c>
      <c r="C55" s="92"/>
      <c r="D55" s="78"/>
      <c r="E55" s="71"/>
      <c r="F55" s="96"/>
      <c r="G55" s="96"/>
      <c r="H55" s="96"/>
      <c r="I55" s="96"/>
      <c r="J55" s="113"/>
      <c r="K55" s="71"/>
      <c r="L55" s="96"/>
      <c r="M55" s="97"/>
      <c r="N55" s="71"/>
      <c r="O55" s="96"/>
      <c r="P55" s="96"/>
      <c r="Q55" s="96"/>
      <c r="R55" s="96"/>
      <c r="S55" s="97"/>
      <c r="T55" s="101"/>
      <c r="U55" s="11"/>
      <c r="V55" s="102"/>
      <c r="W55" s="51"/>
      <c r="X55" s="51"/>
      <c r="Y55" s="52"/>
      <c r="Z55" s="51"/>
      <c r="AA55" s="51"/>
      <c r="AB55" s="52"/>
      <c r="AF55" s="2"/>
      <c r="AG55" s="2"/>
      <c r="AH55" s="2"/>
      <c r="AI55" s="2"/>
      <c r="AJ55" s="2"/>
      <c r="AK55" s="2"/>
      <c r="AL55" s="2"/>
      <c r="AM55" s="2"/>
    </row>
    <row r="56" spans="1:39" ht="20.100000000000001" customHeight="1" x14ac:dyDescent="0.2">
      <c r="A56" s="69">
        <v>45</v>
      </c>
      <c r="B56" s="152" t="s">
        <v>261</v>
      </c>
      <c r="C56" s="92"/>
      <c r="D56" s="78"/>
      <c r="E56" s="71"/>
      <c r="F56" s="96"/>
      <c r="G56" s="96"/>
      <c r="H56" s="96"/>
      <c r="I56" s="96"/>
      <c r="J56" s="113"/>
      <c r="K56" s="71"/>
      <c r="L56" s="96"/>
      <c r="M56" s="97"/>
      <c r="N56" s="71"/>
      <c r="O56" s="96"/>
      <c r="P56" s="96"/>
      <c r="Q56" s="96"/>
      <c r="R56" s="96"/>
      <c r="S56" s="97"/>
      <c r="T56" s="101"/>
      <c r="U56" s="11"/>
      <c r="V56" s="102"/>
      <c r="W56" s="51"/>
      <c r="X56" s="51"/>
      <c r="Y56" s="52"/>
      <c r="Z56" s="51"/>
      <c r="AA56" s="51"/>
      <c r="AB56" s="52"/>
      <c r="AF56" s="2"/>
      <c r="AG56" s="2"/>
      <c r="AH56" s="2"/>
      <c r="AI56" s="2"/>
      <c r="AJ56" s="2"/>
      <c r="AK56" s="2"/>
      <c r="AL56" s="2"/>
      <c r="AM56" s="2"/>
    </row>
    <row r="57" spans="1:39" ht="20.100000000000001" customHeight="1" x14ac:dyDescent="0.2">
      <c r="A57" s="69">
        <v>46</v>
      </c>
      <c r="B57" s="152" t="s">
        <v>262</v>
      </c>
      <c r="C57" s="92"/>
      <c r="D57" s="78"/>
      <c r="E57" s="71"/>
      <c r="F57" s="96"/>
      <c r="G57" s="96"/>
      <c r="H57" s="96"/>
      <c r="I57" s="96"/>
      <c r="J57" s="113"/>
      <c r="K57" s="71"/>
      <c r="L57" s="96"/>
      <c r="M57" s="97"/>
      <c r="N57" s="71"/>
      <c r="O57" s="96"/>
      <c r="P57" s="96"/>
      <c r="Q57" s="96"/>
      <c r="R57" s="96"/>
      <c r="S57" s="97"/>
      <c r="T57" s="101"/>
      <c r="U57" s="11"/>
      <c r="V57" s="102"/>
      <c r="W57" s="51"/>
      <c r="X57" s="51"/>
      <c r="Y57" s="52"/>
      <c r="Z57" s="51"/>
      <c r="AA57" s="51"/>
      <c r="AB57" s="52"/>
      <c r="AF57" s="2"/>
      <c r="AG57" s="2"/>
      <c r="AH57" s="2"/>
      <c r="AI57" s="2"/>
      <c r="AJ57" s="2"/>
      <c r="AK57" s="2"/>
      <c r="AL57" s="2"/>
      <c r="AM57" s="2"/>
    </row>
    <row r="58" spans="1:39" ht="20.100000000000001" customHeight="1" x14ac:dyDescent="0.2">
      <c r="A58" s="69">
        <v>47</v>
      </c>
      <c r="B58" s="152" t="s">
        <v>263</v>
      </c>
      <c r="C58" s="92"/>
      <c r="D58" s="78"/>
      <c r="E58" s="71"/>
      <c r="F58" s="96"/>
      <c r="G58" s="96"/>
      <c r="H58" s="96"/>
      <c r="I58" s="96"/>
      <c r="J58" s="113"/>
      <c r="K58" s="71"/>
      <c r="L58" s="96"/>
      <c r="M58" s="97"/>
      <c r="N58" s="71"/>
      <c r="O58" s="96"/>
      <c r="P58" s="96"/>
      <c r="Q58" s="96"/>
      <c r="R58" s="96"/>
      <c r="S58" s="97"/>
      <c r="T58" s="101"/>
      <c r="U58" s="11"/>
      <c r="V58" s="102"/>
      <c r="W58" s="51"/>
      <c r="X58" s="51"/>
      <c r="Y58" s="52"/>
      <c r="Z58" s="51"/>
      <c r="AA58" s="51"/>
      <c r="AB58" s="52"/>
      <c r="AF58" s="2"/>
      <c r="AG58" s="2"/>
      <c r="AH58" s="2"/>
      <c r="AI58" s="2"/>
      <c r="AJ58" s="2"/>
      <c r="AK58" s="2"/>
      <c r="AL58" s="2"/>
      <c r="AM58" s="2"/>
    </row>
    <row r="59" spans="1:39" ht="20.100000000000001" customHeight="1" x14ac:dyDescent="0.2">
      <c r="A59" s="69">
        <v>48</v>
      </c>
      <c r="B59" s="152" t="s">
        <v>264</v>
      </c>
      <c r="C59" s="92"/>
      <c r="D59" s="78"/>
      <c r="E59" s="71"/>
      <c r="F59" s="96"/>
      <c r="G59" s="96"/>
      <c r="H59" s="96"/>
      <c r="I59" s="96"/>
      <c r="J59" s="113"/>
      <c r="K59" s="71"/>
      <c r="L59" s="96"/>
      <c r="M59" s="97"/>
      <c r="N59" s="71"/>
      <c r="O59" s="96"/>
      <c r="P59" s="96"/>
      <c r="Q59" s="96"/>
      <c r="R59" s="96"/>
      <c r="S59" s="97"/>
      <c r="T59" s="101"/>
      <c r="U59" s="11"/>
      <c r="V59" s="102"/>
      <c r="W59" s="51"/>
      <c r="X59" s="51"/>
      <c r="Y59" s="52"/>
      <c r="Z59" s="51"/>
      <c r="AA59" s="51"/>
      <c r="AB59" s="52"/>
      <c r="AF59" s="2"/>
      <c r="AG59" s="2"/>
      <c r="AH59" s="2"/>
      <c r="AI59" s="2"/>
      <c r="AJ59" s="2"/>
      <c r="AK59" s="2"/>
      <c r="AL59" s="2"/>
      <c r="AM59" s="2"/>
    </row>
    <row r="60" spans="1:39" ht="20.100000000000001" customHeight="1" x14ac:dyDescent="0.2">
      <c r="A60" s="69">
        <v>49</v>
      </c>
      <c r="B60" s="152" t="s">
        <v>265</v>
      </c>
      <c r="C60" s="92"/>
      <c r="D60" s="78"/>
      <c r="E60" s="71"/>
      <c r="F60" s="96"/>
      <c r="G60" s="96"/>
      <c r="H60" s="96"/>
      <c r="I60" s="96"/>
      <c r="J60" s="113"/>
      <c r="K60" s="71"/>
      <c r="L60" s="96"/>
      <c r="M60" s="97"/>
      <c r="N60" s="71"/>
      <c r="O60" s="96"/>
      <c r="P60" s="96"/>
      <c r="Q60" s="96"/>
      <c r="R60" s="96"/>
      <c r="S60" s="97"/>
      <c r="T60" s="101"/>
      <c r="U60" s="11"/>
      <c r="V60" s="102"/>
      <c r="W60" s="51"/>
      <c r="X60" s="51"/>
      <c r="Y60" s="52"/>
      <c r="Z60" s="51"/>
      <c r="AA60" s="51"/>
      <c r="AB60" s="52"/>
      <c r="AF60" s="2"/>
      <c r="AG60" s="2"/>
      <c r="AH60" s="2"/>
      <c r="AI60" s="2"/>
      <c r="AJ60" s="2"/>
      <c r="AK60" s="2"/>
      <c r="AL60" s="2"/>
      <c r="AM60" s="2"/>
    </row>
    <row r="61" spans="1:39" ht="20.100000000000001" customHeight="1" x14ac:dyDescent="0.2">
      <c r="A61" s="69">
        <v>50</v>
      </c>
      <c r="B61" s="152" t="s">
        <v>266</v>
      </c>
      <c r="C61" s="92"/>
      <c r="D61" s="78"/>
      <c r="E61" s="71"/>
      <c r="F61" s="96"/>
      <c r="G61" s="96"/>
      <c r="H61" s="96"/>
      <c r="I61" s="96"/>
      <c r="J61" s="113"/>
      <c r="K61" s="71"/>
      <c r="L61" s="96"/>
      <c r="M61" s="97"/>
      <c r="N61" s="71"/>
      <c r="O61" s="96"/>
      <c r="P61" s="96"/>
      <c r="Q61" s="96"/>
      <c r="R61" s="96"/>
      <c r="S61" s="97"/>
      <c r="T61" s="101"/>
      <c r="U61" s="11"/>
      <c r="V61" s="102"/>
      <c r="W61" s="51"/>
      <c r="X61" s="51"/>
      <c r="Y61" s="52"/>
      <c r="Z61" s="51"/>
      <c r="AA61" s="51"/>
      <c r="AB61" s="52"/>
      <c r="AF61" s="2"/>
      <c r="AG61" s="2"/>
      <c r="AH61" s="2"/>
      <c r="AI61" s="2"/>
      <c r="AJ61" s="2"/>
      <c r="AK61" s="2"/>
      <c r="AL61" s="2"/>
      <c r="AM61" s="2"/>
    </row>
  </sheetData>
  <sheetProtection password="CC14" sheet="1" objects="1" scenarios="1"/>
  <mergeCells count="16">
    <mergeCell ref="E10:J10"/>
    <mergeCell ref="A1:V1"/>
    <mergeCell ref="AG9:AI9"/>
    <mergeCell ref="AH10:AJ10"/>
    <mergeCell ref="K10:M10"/>
    <mergeCell ref="T10:V10"/>
    <mergeCell ref="AC9:AF9"/>
    <mergeCell ref="AD10:AG10"/>
    <mergeCell ref="A9:A11"/>
    <mergeCell ref="B11:D11"/>
    <mergeCell ref="N10:S10"/>
    <mergeCell ref="B9:B10"/>
    <mergeCell ref="C9:C10"/>
    <mergeCell ref="D9:D10"/>
    <mergeCell ref="E9:V9"/>
    <mergeCell ref="A7:B7"/>
  </mergeCells>
  <printOptions horizontalCentered="1"/>
  <pageMargins left="0" right="0" top="0.5" bottom="0.5" header="0.25" footer="0.31496062992126"/>
  <pageSetup paperSize="9" scale="95" orientation="landscape" r:id="rId1"/>
  <rowBreaks count="2" manualBreakCount="2">
    <brk id="41" max="21" man="1"/>
    <brk id="56" max="21"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FF00"/>
  </sheetPr>
  <dimension ref="B1:AW190"/>
  <sheetViews>
    <sheetView view="pageBreakPreview" zoomScale="80" zoomScaleNormal="85" zoomScaleSheetLayoutView="80" zoomScalePageLayoutView="85" workbookViewId="0">
      <selection activeCell="A6" sqref="A6:XFD6"/>
    </sheetView>
  </sheetViews>
  <sheetFormatPr defaultColWidth="9.140625" defaultRowHeight="15" x14ac:dyDescent="0.25"/>
  <cols>
    <col min="1" max="1" width="7.28515625" style="1" customWidth="1"/>
    <col min="2" max="2" width="24.42578125" style="17" customWidth="1"/>
    <col min="3" max="3" width="65.42578125" style="1" customWidth="1"/>
    <col min="4" max="4" width="19.28515625" style="1" customWidth="1"/>
    <col min="5" max="5" width="15" style="1" hidden="1" customWidth="1"/>
    <col min="6" max="25" width="9.140625" style="1" hidden="1" customWidth="1"/>
    <col min="26" max="26" width="7.140625" style="1" hidden="1" customWidth="1"/>
    <col min="27" max="49" width="9.140625" style="1" hidden="1" customWidth="1"/>
    <col min="50" max="16384" width="9.140625" style="1"/>
  </cols>
  <sheetData>
    <row r="1" spans="2:49" ht="21" customHeight="1" x14ac:dyDescent="0.25">
      <c r="B1" s="137" t="s">
        <v>56</v>
      </c>
      <c r="C1" s="4"/>
    </row>
    <row r="2" spans="2:49" ht="21" customHeight="1" x14ac:dyDescent="0.25"/>
    <row r="3" spans="2:49" ht="21" customHeight="1" x14ac:dyDescent="0.25"/>
    <row r="4" spans="2:49" ht="21" customHeight="1" x14ac:dyDescent="0.3">
      <c r="C4" s="138" t="s">
        <v>270</v>
      </c>
    </row>
    <row r="5" spans="2:49" ht="36.950000000000003" customHeight="1" x14ac:dyDescent="0.25">
      <c r="B5" s="159" t="s">
        <v>220</v>
      </c>
      <c r="C5" s="206" t="s">
        <v>221</v>
      </c>
      <c r="D5" s="206"/>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2:49" s="39" customFormat="1" ht="63" customHeight="1" x14ac:dyDescent="0.25">
      <c r="B6" s="10">
        <v>1</v>
      </c>
      <c r="C6" s="211" t="s">
        <v>277</v>
      </c>
      <c r="D6" s="211"/>
      <c r="E6" s="107"/>
      <c r="F6" s="107"/>
      <c r="G6" s="107"/>
      <c r="H6" s="107"/>
      <c r="I6" s="107"/>
      <c r="J6" s="107"/>
      <c r="K6" s="107"/>
      <c r="L6" s="108"/>
      <c r="M6" s="108"/>
      <c r="N6" s="108"/>
      <c r="O6" s="37"/>
      <c r="P6" s="37"/>
      <c r="Q6" s="37"/>
      <c r="R6" s="38"/>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2:49" s="39" customFormat="1" ht="63" customHeight="1" x14ac:dyDescent="0.25">
      <c r="B7" s="10">
        <v>2</v>
      </c>
      <c r="C7" s="211" t="s">
        <v>276</v>
      </c>
      <c r="D7" s="211"/>
      <c r="E7" s="107"/>
      <c r="F7" s="107"/>
      <c r="G7" s="107"/>
      <c r="H7" s="107"/>
      <c r="I7" s="107"/>
      <c r="J7" s="107"/>
      <c r="K7" s="107"/>
      <c r="L7" s="108"/>
      <c r="M7" s="108"/>
      <c r="N7" s="108"/>
      <c r="O7" s="37"/>
      <c r="P7" s="37"/>
      <c r="Q7" s="37"/>
      <c r="R7" s="38"/>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row>
    <row r="8" spans="2:49" s="39" customFormat="1" ht="63" customHeight="1" x14ac:dyDescent="0.25">
      <c r="B8" s="10">
        <v>3</v>
      </c>
      <c r="C8" s="211" t="s">
        <v>267</v>
      </c>
      <c r="D8" s="211"/>
      <c r="E8" s="109"/>
      <c r="F8" s="109"/>
      <c r="G8" s="109"/>
      <c r="H8" s="109"/>
      <c r="I8" s="109"/>
      <c r="J8" s="109"/>
      <c r="K8" s="109"/>
      <c r="L8" s="109"/>
      <c r="M8" s="109"/>
      <c r="N8" s="109"/>
      <c r="O8" s="37"/>
      <c r="P8" s="37"/>
      <c r="Q8" s="37"/>
      <c r="R8" s="38"/>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row>
    <row r="9" spans="2:49" s="39" customFormat="1" ht="63" customHeight="1" x14ac:dyDescent="0.25">
      <c r="B9" s="10">
        <v>4</v>
      </c>
      <c r="C9" s="210" t="s">
        <v>275</v>
      </c>
      <c r="D9" s="210"/>
      <c r="E9" s="110"/>
      <c r="F9" s="110"/>
      <c r="G9" s="110"/>
      <c r="H9" s="110"/>
      <c r="I9" s="110"/>
      <c r="J9" s="110"/>
      <c r="K9" s="110"/>
      <c r="L9" s="110"/>
      <c r="M9" s="110"/>
      <c r="N9" s="110"/>
      <c r="O9" s="40"/>
      <c r="P9" s="40"/>
      <c r="Q9" s="41"/>
      <c r="R9" s="38"/>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pans="2:49" s="39" customFormat="1" ht="63" customHeight="1" x14ac:dyDescent="0.25">
      <c r="B10" s="10">
        <v>5</v>
      </c>
      <c r="C10" s="210" t="s">
        <v>268</v>
      </c>
      <c r="D10" s="210"/>
      <c r="E10" s="210"/>
      <c r="F10" s="210"/>
      <c r="G10" s="210"/>
      <c r="H10" s="210"/>
      <c r="I10" s="210"/>
      <c r="J10" s="210"/>
      <c r="K10" s="210"/>
      <c r="L10" s="210"/>
      <c r="M10" s="210"/>
      <c r="N10" s="210"/>
      <c r="O10" s="14"/>
      <c r="P10" s="14"/>
      <c r="Q10" s="14"/>
      <c r="R10" s="36"/>
      <c r="S10" s="14"/>
      <c r="T10" s="14"/>
      <c r="U10" s="14"/>
      <c r="V10" s="14"/>
      <c r="W10" s="14"/>
      <c r="X10" s="14"/>
      <c r="Y10" s="14"/>
      <c r="Z10" s="14"/>
      <c r="AA10" s="14"/>
      <c r="AB10" s="14"/>
      <c r="AC10" s="14"/>
      <c r="AD10" s="14"/>
      <c r="AE10" s="14"/>
      <c r="AF10" s="14"/>
      <c r="AG10" s="14"/>
      <c r="AH10" s="14"/>
      <c r="AI10" s="14"/>
      <c r="AJ10" s="14"/>
      <c r="AK10" s="14"/>
      <c r="AL10" s="14"/>
      <c r="AM10" s="14"/>
      <c r="AN10" s="37"/>
      <c r="AO10" s="37"/>
      <c r="AP10" s="37"/>
      <c r="AQ10" s="37"/>
      <c r="AR10" s="37"/>
      <c r="AS10" s="37"/>
      <c r="AT10" s="37"/>
      <c r="AU10" s="37"/>
      <c r="AV10" s="37"/>
      <c r="AW10" s="37"/>
    </row>
    <row r="11" spans="2:49" s="39" customFormat="1" ht="63" customHeight="1" x14ac:dyDescent="0.25">
      <c r="B11" s="10">
        <v>6</v>
      </c>
      <c r="C11" s="210" t="s">
        <v>269</v>
      </c>
      <c r="D11" s="210"/>
      <c r="E11" s="210"/>
      <c r="F11" s="210"/>
      <c r="G11" s="210"/>
      <c r="H11" s="210"/>
      <c r="I11" s="210"/>
      <c r="J11" s="210"/>
      <c r="K11" s="210"/>
      <c r="L11" s="210"/>
      <c r="M11" s="210"/>
      <c r="N11" s="210"/>
      <c r="O11" s="42"/>
      <c r="P11" s="42"/>
      <c r="Q11" s="42"/>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1"/>
    </row>
    <row r="12" spans="2:49" ht="21" customHeight="1" x14ac:dyDescent="0.25"/>
    <row r="13" spans="2:49" ht="21" customHeight="1" x14ac:dyDescent="0.25"/>
    <row r="14" spans="2:49" ht="21" customHeight="1" x14ac:dyDescent="0.3">
      <c r="C14" s="132" t="s">
        <v>271</v>
      </c>
    </row>
    <row r="15" spans="2:49" ht="31.5" x14ac:dyDescent="0.25">
      <c r="B15" s="159" t="s">
        <v>220</v>
      </c>
      <c r="C15" s="206" t="s">
        <v>221</v>
      </c>
      <c r="D15" s="206"/>
    </row>
    <row r="16" spans="2:49" s="111" customFormat="1" ht="45" customHeight="1" x14ac:dyDescent="0.25">
      <c r="B16" s="10">
        <v>1</v>
      </c>
      <c r="C16" s="212" t="s">
        <v>101</v>
      </c>
      <c r="D16" s="213"/>
    </row>
    <row r="17" spans="2:14" s="111" customFormat="1" ht="45" customHeight="1" x14ac:dyDescent="0.25">
      <c r="B17" s="10">
        <v>2</v>
      </c>
      <c r="C17" s="212" t="s">
        <v>102</v>
      </c>
      <c r="D17" s="213"/>
    </row>
    <row r="18" spans="2:14" s="111" customFormat="1" ht="45" customHeight="1" x14ac:dyDescent="0.25">
      <c r="B18" s="10">
        <v>3</v>
      </c>
      <c r="C18" s="212" t="s">
        <v>103</v>
      </c>
      <c r="D18" s="213"/>
    </row>
    <row r="19" spans="2:14" s="111" customFormat="1" ht="45" customHeight="1" x14ac:dyDescent="0.25">
      <c r="B19" s="10">
        <v>4</v>
      </c>
      <c r="C19" s="212" t="s">
        <v>104</v>
      </c>
      <c r="D19" s="213"/>
    </row>
    <row r="20" spans="2:14" s="111" customFormat="1" ht="45" customHeight="1" x14ac:dyDescent="0.25">
      <c r="B20" s="10">
        <v>5</v>
      </c>
      <c r="C20" s="212" t="s">
        <v>105</v>
      </c>
      <c r="D20" s="213"/>
    </row>
    <row r="21" spans="2:14" s="111" customFormat="1" ht="45" customHeight="1" x14ac:dyDescent="0.25">
      <c r="B21" s="10">
        <v>6</v>
      </c>
      <c r="C21" s="212" t="s">
        <v>106</v>
      </c>
      <c r="D21" s="213"/>
    </row>
    <row r="22" spans="2:14" ht="21" customHeight="1" x14ac:dyDescent="0.25"/>
    <row r="23" spans="2:14" ht="21" customHeight="1" x14ac:dyDescent="0.25"/>
    <row r="24" spans="2:14" ht="21" customHeight="1" x14ac:dyDescent="0.3">
      <c r="C24" s="132" t="s">
        <v>222</v>
      </c>
    </row>
    <row r="25" spans="2:14" ht="31.5" x14ac:dyDescent="0.25">
      <c r="B25" s="159" t="s">
        <v>220</v>
      </c>
      <c r="C25" s="206" t="s">
        <v>221</v>
      </c>
      <c r="D25" s="206"/>
    </row>
    <row r="26" spans="2:14" ht="30" customHeight="1" x14ac:dyDescent="0.25">
      <c r="B26" s="10">
        <v>1</v>
      </c>
      <c r="C26" s="211" t="s">
        <v>107</v>
      </c>
      <c r="D26" s="211"/>
      <c r="E26" s="107"/>
      <c r="F26" s="107"/>
      <c r="G26" s="107"/>
      <c r="H26" s="107"/>
      <c r="I26" s="107"/>
      <c r="J26" s="107"/>
      <c r="K26" s="107"/>
      <c r="L26" s="108"/>
      <c r="M26" s="108"/>
      <c r="N26" s="108"/>
    </row>
    <row r="27" spans="2:14" ht="36" customHeight="1" x14ac:dyDescent="0.25">
      <c r="B27" s="10">
        <v>2</v>
      </c>
      <c r="C27" s="211" t="s">
        <v>108</v>
      </c>
      <c r="D27" s="211"/>
      <c r="E27" s="107"/>
      <c r="F27" s="107"/>
      <c r="G27" s="107"/>
      <c r="H27" s="107"/>
      <c r="I27" s="107"/>
      <c r="J27" s="107"/>
      <c r="K27" s="107"/>
      <c r="L27" s="108"/>
      <c r="M27" s="108"/>
      <c r="N27" s="108"/>
    </row>
    <row r="28" spans="2:14" ht="33.950000000000003" customHeight="1" x14ac:dyDescent="0.25">
      <c r="B28" s="10">
        <v>3</v>
      </c>
      <c r="C28" s="211" t="s">
        <v>109</v>
      </c>
      <c r="D28" s="211"/>
      <c r="E28" s="109"/>
      <c r="F28" s="109"/>
      <c r="G28" s="109"/>
      <c r="H28" s="109"/>
      <c r="I28" s="109"/>
      <c r="J28" s="109"/>
      <c r="K28" s="109"/>
      <c r="L28" s="109"/>
      <c r="M28" s="109"/>
      <c r="N28" s="109"/>
    </row>
    <row r="29" spans="2:14" ht="33.950000000000003" customHeight="1" x14ac:dyDescent="0.25">
      <c r="B29" s="10">
        <v>4</v>
      </c>
      <c r="C29" s="210" t="s">
        <v>110</v>
      </c>
      <c r="D29" s="210"/>
      <c r="E29" s="110"/>
      <c r="F29" s="110"/>
      <c r="G29" s="110"/>
      <c r="H29" s="110"/>
      <c r="I29" s="110"/>
      <c r="J29" s="110"/>
      <c r="K29" s="110"/>
      <c r="L29" s="110"/>
      <c r="M29" s="110"/>
      <c r="N29" s="110"/>
    </row>
    <row r="30" spans="2:14" ht="44.1" customHeight="1" x14ac:dyDescent="0.25">
      <c r="B30" s="10">
        <v>5</v>
      </c>
      <c r="C30" s="210" t="s">
        <v>111</v>
      </c>
      <c r="D30" s="210"/>
      <c r="E30" s="210"/>
      <c r="F30" s="210"/>
      <c r="G30" s="210"/>
      <c r="H30" s="210"/>
      <c r="I30" s="210"/>
      <c r="J30" s="210"/>
      <c r="K30" s="210"/>
      <c r="L30" s="210"/>
      <c r="M30" s="210"/>
      <c r="N30" s="210"/>
    </row>
    <row r="31" spans="2:14" ht="32.1" customHeight="1" x14ac:dyDescent="0.25">
      <c r="B31" s="10">
        <v>6</v>
      </c>
      <c r="C31" s="210" t="s">
        <v>112</v>
      </c>
      <c r="D31" s="210"/>
      <c r="E31" s="210"/>
      <c r="F31" s="210"/>
      <c r="G31" s="210"/>
      <c r="H31" s="210"/>
      <c r="I31" s="210"/>
      <c r="J31" s="210"/>
      <c r="K31" s="210"/>
      <c r="L31" s="210"/>
      <c r="M31" s="210"/>
      <c r="N31" s="210"/>
    </row>
    <row r="32" spans="2:14" ht="21" customHeight="1" x14ac:dyDescent="0.25"/>
    <row r="33" spans="2:14" ht="21" customHeight="1" x14ac:dyDescent="0.25"/>
    <row r="34" spans="2:14" ht="21" customHeight="1" x14ac:dyDescent="0.3">
      <c r="C34" s="132" t="s">
        <v>223</v>
      </c>
    </row>
    <row r="35" spans="2:14" ht="31.5" x14ac:dyDescent="0.25">
      <c r="B35" s="159" t="s">
        <v>220</v>
      </c>
      <c r="C35" s="206" t="s">
        <v>221</v>
      </c>
      <c r="D35" s="206"/>
    </row>
    <row r="36" spans="2:14" ht="39.950000000000003" customHeight="1" x14ac:dyDescent="0.25">
      <c r="B36" s="10">
        <v>1</v>
      </c>
      <c r="C36" s="211" t="s">
        <v>113</v>
      </c>
      <c r="D36" s="211"/>
      <c r="E36" s="107"/>
      <c r="F36" s="107"/>
      <c r="G36" s="107"/>
      <c r="H36" s="107"/>
      <c r="I36" s="107"/>
      <c r="J36" s="107"/>
      <c r="K36" s="107"/>
      <c r="L36" s="108"/>
      <c r="M36" s="108"/>
      <c r="N36" s="108"/>
    </row>
    <row r="37" spans="2:14" ht="39.950000000000003" customHeight="1" x14ac:dyDescent="0.25">
      <c r="B37" s="10">
        <v>2</v>
      </c>
      <c r="C37" s="211" t="s">
        <v>114</v>
      </c>
      <c r="D37" s="211"/>
      <c r="E37" s="107"/>
      <c r="F37" s="107"/>
      <c r="G37" s="107"/>
      <c r="H37" s="107"/>
      <c r="I37" s="107"/>
      <c r="J37" s="107"/>
      <c r="K37" s="107"/>
      <c r="L37" s="108"/>
      <c r="M37" s="108"/>
      <c r="N37" s="108"/>
    </row>
    <row r="38" spans="2:14" ht="39.950000000000003" customHeight="1" x14ac:dyDescent="0.25">
      <c r="B38" s="10">
        <v>3</v>
      </c>
      <c r="C38" s="211" t="s">
        <v>115</v>
      </c>
      <c r="D38" s="211"/>
      <c r="E38" s="109"/>
      <c r="F38" s="109"/>
      <c r="G38" s="109"/>
      <c r="H38" s="109"/>
      <c r="I38" s="109"/>
      <c r="J38" s="109"/>
      <c r="K38" s="109"/>
      <c r="L38" s="109"/>
      <c r="M38" s="109"/>
      <c r="N38" s="109"/>
    </row>
    <row r="39" spans="2:14" ht="39.950000000000003" customHeight="1" x14ac:dyDescent="0.25">
      <c r="B39" s="10">
        <v>4</v>
      </c>
      <c r="C39" s="210" t="s">
        <v>116</v>
      </c>
      <c r="D39" s="210"/>
      <c r="E39" s="110"/>
      <c r="F39" s="110"/>
      <c r="G39" s="110"/>
      <c r="H39" s="110"/>
      <c r="I39" s="110"/>
      <c r="J39" s="110"/>
      <c r="K39" s="110"/>
      <c r="L39" s="110"/>
      <c r="M39" s="110"/>
      <c r="N39" s="110"/>
    </row>
    <row r="40" spans="2:14" ht="39.950000000000003" customHeight="1" x14ac:dyDescent="0.25">
      <c r="B40" s="10">
        <v>5</v>
      </c>
      <c r="C40" s="210" t="s">
        <v>117</v>
      </c>
      <c r="D40" s="210"/>
      <c r="E40" s="210"/>
      <c r="F40" s="210"/>
      <c r="G40" s="210"/>
      <c r="H40" s="210"/>
      <c r="I40" s="210"/>
      <c r="J40" s="210"/>
      <c r="K40" s="210"/>
      <c r="L40" s="210"/>
      <c r="M40" s="210"/>
      <c r="N40" s="210"/>
    </row>
    <row r="41" spans="2:14" ht="39.950000000000003" customHeight="1" x14ac:dyDescent="0.25">
      <c r="B41" s="10">
        <v>6</v>
      </c>
      <c r="C41" s="210" t="s">
        <v>118</v>
      </c>
      <c r="D41" s="210"/>
      <c r="E41" s="210"/>
      <c r="F41" s="210"/>
      <c r="G41" s="210"/>
      <c r="H41" s="210"/>
      <c r="I41" s="210"/>
      <c r="J41" s="210"/>
      <c r="K41" s="210"/>
      <c r="L41" s="210"/>
      <c r="M41" s="210"/>
      <c r="N41" s="210"/>
    </row>
    <row r="42" spans="2:14" ht="21" customHeight="1" x14ac:dyDescent="0.25">
      <c r="B42" s="103"/>
      <c r="C42" s="61"/>
      <c r="D42" s="61"/>
    </row>
    <row r="43" spans="2:14" ht="21" customHeight="1" x14ac:dyDescent="0.25">
      <c r="B43" s="103"/>
      <c r="C43" s="61"/>
      <c r="D43" s="61"/>
    </row>
    <row r="44" spans="2:14" ht="21" customHeight="1" x14ac:dyDescent="0.3">
      <c r="C44" s="132" t="s">
        <v>224</v>
      </c>
    </row>
    <row r="45" spans="2:14" ht="31.5" x14ac:dyDescent="0.25">
      <c r="B45" s="159" t="s">
        <v>220</v>
      </c>
      <c r="C45" s="206" t="s">
        <v>221</v>
      </c>
      <c r="D45" s="206"/>
    </row>
    <row r="46" spans="2:14" ht="39.950000000000003" customHeight="1" x14ac:dyDescent="0.25">
      <c r="B46" s="10">
        <v>1</v>
      </c>
      <c r="C46" s="201" t="s">
        <v>119</v>
      </c>
      <c r="D46" s="202"/>
    </row>
    <row r="47" spans="2:14" ht="39.950000000000003" customHeight="1" x14ac:dyDescent="0.25">
      <c r="B47" s="10">
        <v>2</v>
      </c>
      <c r="C47" s="201" t="s">
        <v>120</v>
      </c>
      <c r="D47" s="202"/>
    </row>
    <row r="48" spans="2:14" ht="39.950000000000003" customHeight="1" x14ac:dyDescent="0.25">
      <c r="B48" s="10">
        <v>3</v>
      </c>
      <c r="C48" s="201" t="s">
        <v>121</v>
      </c>
      <c r="D48" s="202"/>
    </row>
    <row r="49" spans="2:49" ht="39.950000000000003" customHeight="1" x14ac:dyDescent="0.25">
      <c r="B49" s="10">
        <v>4</v>
      </c>
      <c r="C49" s="201" t="s">
        <v>122</v>
      </c>
      <c r="D49" s="202"/>
    </row>
    <row r="50" spans="2:49" ht="39.950000000000003" customHeight="1" x14ac:dyDescent="0.25">
      <c r="B50" s="10">
        <v>5</v>
      </c>
      <c r="C50" s="201" t="s">
        <v>123</v>
      </c>
      <c r="D50" s="202"/>
    </row>
    <row r="51" spans="2:49" ht="39.950000000000003" customHeight="1" x14ac:dyDescent="0.25">
      <c r="B51" s="10">
        <v>6</v>
      </c>
      <c r="C51" s="201" t="s">
        <v>124</v>
      </c>
      <c r="D51" s="202"/>
    </row>
    <row r="52" spans="2:49" ht="21" customHeight="1" x14ac:dyDescent="0.25">
      <c r="B52" s="103"/>
      <c r="C52" s="61"/>
      <c r="D52" s="61"/>
    </row>
    <row r="53" spans="2:49" ht="21" customHeight="1" x14ac:dyDescent="0.25">
      <c r="B53" s="103"/>
      <c r="C53" s="61"/>
      <c r="D53" s="61"/>
    </row>
    <row r="54" spans="2:49" ht="21" customHeight="1" x14ac:dyDescent="0.3">
      <c r="C54" s="132" t="s">
        <v>225</v>
      </c>
    </row>
    <row r="55" spans="2:49" ht="31.5" x14ac:dyDescent="0.25">
      <c r="B55" s="159" t="s">
        <v>220</v>
      </c>
      <c r="C55" s="206" t="s">
        <v>221</v>
      </c>
      <c r="D55" s="206"/>
    </row>
    <row r="56" spans="2:49" ht="33" customHeight="1" x14ac:dyDescent="0.25">
      <c r="B56" s="10">
        <v>1</v>
      </c>
      <c r="C56" s="201" t="s">
        <v>125</v>
      </c>
      <c r="D56" s="202"/>
    </row>
    <row r="57" spans="2:49" ht="32.1" customHeight="1" x14ac:dyDescent="0.25">
      <c r="B57" s="10">
        <v>2</v>
      </c>
      <c r="C57" s="201" t="s">
        <v>126</v>
      </c>
      <c r="D57" s="202"/>
    </row>
    <row r="58" spans="2:49" ht="33" customHeight="1" x14ac:dyDescent="0.25">
      <c r="B58" s="10">
        <v>3</v>
      </c>
      <c r="C58" s="201" t="s">
        <v>127</v>
      </c>
      <c r="D58" s="202"/>
    </row>
    <row r="59" spans="2:49" ht="30.95" customHeight="1" x14ac:dyDescent="0.25">
      <c r="B59" s="10">
        <v>4</v>
      </c>
      <c r="C59" s="201" t="s">
        <v>128</v>
      </c>
      <c r="D59" s="202"/>
    </row>
    <row r="60" spans="2:49" ht="33.950000000000003" customHeight="1" x14ac:dyDescent="0.25">
      <c r="B60" s="10">
        <v>5</v>
      </c>
      <c r="C60" s="201" t="s">
        <v>129</v>
      </c>
      <c r="D60" s="202"/>
    </row>
    <row r="61" spans="2:49" ht="35.1" customHeight="1" x14ac:dyDescent="0.25">
      <c r="B61" s="10">
        <v>6</v>
      </c>
      <c r="C61" s="201" t="s">
        <v>279</v>
      </c>
      <c r="D61" s="202"/>
    </row>
    <row r="62" spans="2:49" s="111" customFormat="1" ht="63" customHeight="1" x14ac:dyDescent="0.3">
      <c r="B62" s="137"/>
      <c r="C62" s="131" t="s">
        <v>226</v>
      </c>
    </row>
    <row r="63" spans="2:49" ht="36" customHeight="1" x14ac:dyDescent="0.25">
      <c r="B63" s="159" t="s">
        <v>220</v>
      </c>
      <c r="C63" s="206" t="s">
        <v>221</v>
      </c>
      <c r="D63" s="206"/>
      <c r="E63" s="10" t="s">
        <v>1</v>
      </c>
      <c r="F63" s="208" t="s">
        <v>2</v>
      </c>
      <c r="G63" s="209"/>
      <c r="H63" s="10" t="s">
        <v>1</v>
      </c>
      <c r="I63" s="208" t="s">
        <v>2</v>
      </c>
      <c r="J63" s="209"/>
      <c r="K63" s="10" t="s">
        <v>1</v>
      </c>
      <c r="L63" s="208" t="s">
        <v>2</v>
      </c>
      <c r="M63" s="209"/>
      <c r="N63" s="10" t="s">
        <v>1</v>
      </c>
      <c r="O63" s="208" t="s">
        <v>2</v>
      </c>
      <c r="P63" s="209"/>
      <c r="Q63" s="10" t="s">
        <v>1</v>
      </c>
      <c r="R63" s="208" t="s">
        <v>2</v>
      </c>
      <c r="S63" s="209"/>
      <c r="T63" s="10" t="s">
        <v>1</v>
      </c>
      <c r="U63" s="208" t="s">
        <v>2</v>
      </c>
      <c r="V63" s="209"/>
      <c r="W63" s="10" t="s">
        <v>1</v>
      </c>
      <c r="X63" s="208" t="s">
        <v>2</v>
      </c>
      <c r="Y63" s="209"/>
      <c r="Z63" s="10" t="s">
        <v>1</v>
      </c>
      <c r="AA63" s="208" t="s">
        <v>2</v>
      </c>
      <c r="AB63" s="209"/>
      <c r="AC63" s="10" t="s">
        <v>1</v>
      </c>
      <c r="AD63" s="208" t="s">
        <v>2</v>
      </c>
      <c r="AE63" s="209"/>
      <c r="AF63" s="10" t="s">
        <v>1</v>
      </c>
      <c r="AG63" s="208" t="s">
        <v>2</v>
      </c>
      <c r="AH63" s="209"/>
      <c r="AI63" s="10" t="s">
        <v>1</v>
      </c>
      <c r="AJ63" s="208" t="s">
        <v>2</v>
      </c>
      <c r="AK63" s="209"/>
      <c r="AL63" s="10" t="s">
        <v>1</v>
      </c>
      <c r="AM63" s="208" t="s">
        <v>2</v>
      </c>
      <c r="AN63" s="209"/>
      <c r="AO63" s="10" t="s">
        <v>1</v>
      </c>
      <c r="AP63" s="208" t="s">
        <v>2</v>
      </c>
      <c r="AQ63" s="209"/>
      <c r="AR63" s="10" t="s">
        <v>1</v>
      </c>
      <c r="AS63" s="208" t="s">
        <v>2</v>
      </c>
      <c r="AT63" s="209"/>
      <c r="AU63" s="10" t="s">
        <v>1</v>
      </c>
      <c r="AV63" s="208" t="s">
        <v>2</v>
      </c>
      <c r="AW63" s="209"/>
    </row>
    <row r="64" spans="2:49" ht="39.950000000000003" customHeight="1" x14ac:dyDescent="0.25">
      <c r="B64" s="10">
        <v>1</v>
      </c>
      <c r="C64" s="201" t="s">
        <v>131</v>
      </c>
      <c r="D64" s="202"/>
      <c r="E64" s="11">
        <v>1</v>
      </c>
      <c r="F64" s="12" t="s">
        <v>15</v>
      </c>
      <c r="G64" s="13"/>
      <c r="H64" s="11">
        <v>1</v>
      </c>
      <c r="I64" s="12" t="s">
        <v>15</v>
      </c>
      <c r="J64" s="13"/>
      <c r="K64" s="11">
        <v>1</v>
      </c>
      <c r="L64" s="12" t="s">
        <v>15</v>
      </c>
      <c r="M64" s="13"/>
      <c r="N64" s="11">
        <v>1</v>
      </c>
      <c r="O64" s="12" t="s">
        <v>15</v>
      </c>
      <c r="P64" s="13"/>
      <c r="Q64" s="11">
        <v>1</v>
      </c>
      <c r="R64" s="12" t="s">
        <v>15</v>
      </c>
      <c r="S64" s="13"/>
      <c r="T64" s="11">
        <v>1</v>
      </c>
      <c r="U64" s="12" t="s">
        <v>15</v>
      </c>
      <c r="V64" s="13"/>
      <c r="W64" s="11">
        <v>1</v>
      </c>
      <c r="X64" s="12" t="s">
        <v>15</v>
      </c>
      <c r="Y64" s="13"/>
      <c r="Z64" s="11">
        <v>1</v>
      </c>
      <c r="AA64" s="12" t="s">
        <v>15</v>
      </c>
      <c r="AB64" s="13"/>
      <c r="AC64" s="11">
        <v>1</v>
      </c>
      <c r="AD64" s="12" t="s">
        <v>15</v>
      </c>
      <c r="AE64" s="13"/>
      <c r="AF64" s="11">
        <v>1</v>
      </c>
      <c r="AG64" s="12" t="s">
        <v>15</v>
      </c>
      <c r="AH64" s="13"/>
      <c r="AI64" s="11">
        <v>1</v>
      </c>
      <c r="AJ64" s="12" t="s">
        <v>15</v>
      </c>
      <c r="AK64" s="13"/>
      <c r="AL64" s="11">
        <v>1</v>
      </c>
      <c r="AM64" s="12" t="s">
        <v>15</v>
      </c>
      <c r="AN64" s="13"/>
      <c r="AO64" s="11">
        <v>1</v>
      </c>
      <c r="AP64" s="12" t="s">
        <v>15</v>
      </c>
      <c r="AQ64" s="13"/>
      <c r="AR64" s="11">
        <v>1</v>
      </c>
      <c r="AS64" s="12" t="s">
        <v>15</v>
      </c>
      <c r="AT64" s="13"/>
      <c r="AU64" s="11">
        <v>1</v>
      </c>
      <c r="AV64" s="12" t="s">
        <v>15</v>
      </c>
      <c r="AW64" s="13"/>
    </row>
    <row r="65" spans="2:49" ht="39.950000000000003" customHeight="1" x14ac:dyDescent="0.25">
      <c r="B65" s="10">
        <v>2</v>
      </c>
      <c r="C65" s="201" t="s">
        <v>240</v>
      </c>
      <c r="D65" s="202"/>
      <c r="E65" s="11">
        <v>2</v>
      </c>
      <c r="F65" s="12" t="s">
        <v>16</v>
      </c>
      <c r="G65" s="14"/>
      <c r="H65" s="11">
        <v>2</v>
      </c>
      <c r="I65" s="12" t="s">
        <v>16</v>
      </c>
      <c r="J65" s="14"/>
      <c r="K65" s="11">
        <v>2</v>
      </c>
      <c r="L65" s="12" t="s">
        <v>16</v>
      </c>
      <c r="M65" s="14"/>
      <c r="N65" s="11">
        <v>2</v>
      </c>
      <c r="O65" s="12" t="s">
        <v>16</v>
      </c>
      <c r="P65" s="14"/>
      <c r="Q65" s="11">
        <v>2</v>
      </c>
      <c r="R65" s="12" t="s">
        <v>16</v>
      </c>
      <c r="S65" s="14"/>
      <c r="T65" s="11">
        <v>2</v>
      </c>
      <c r="U65" s="12" t="s">
        <v>16</v>
      </c>
      <c r="V65" s="14"/>
      <c r="W65" s="11">
        <v>2</v>
      </c>
      <c r="X65" s="12" t="s">
        <v>16</v>
      </c>
      <c r="Y65" s="14"/>
      <c r="Z65" s="11">
        <v>2</v>
      </c>
      <c r="AA65" s="12" t="s">
        <v>16</v>
      </c>
      <c r="AB65" s="14"/>
      <c r="AC65" s="11">
        <v>2</v>
      </c>
      <c r="AD65" s="12" t="s">
        <v>16</v>
      </c>
      <c r="AE65" s="14"/>
      <c r="AF65" s="11">
        <v>2</v>
      </c>
      <c r="AG65" s="12" t="s">
        <v>16</v>
      </c>
      <c r="AH65" s="14"/>
      <c r="AI65" s="11">
        <v>2</v>
      </c>
      <c r="AJ65" s="12" t="s">
        <v>16</v>
      </c>
      <c r="AK65" s="14"/>
      <c r="AL65" s="11">
        <v>2</v>
      </c>
      <c r="AM65" s="12" t="s">
        <v>16</v>
      </c>
      <c r="AN65" s="14"/>
      <c r="AO65" s="11">
        <v>2</v>
      </c>
      <c r="AP65" s="12" t="s">
        <v>16</v>
      </c>
      <c r="AQ65" s="14"/>
      <c r="AR65" s="11">
        <v>2</v>
      </c>
      <c r="AS65" s="12" t="s">
        <v>16</v>
      </c>
      <c r="AT65" s="14"/>
      <c r="AU65" s="11">
        <v>2</v>
      </c>
      <c r="AV65" s="12" t="s">
        <v>16</v>
      </c>
      <c r="AW65" s="14"/>
    </row>
    <row r="66" spans="2:49" ht="39.950000000000003" customHeight="1" x14ac:dyDescent="0.2">
      <c r="B66" s="10">
        <v>3</v>
      </c>
      <c r="C66" s="204" t="s">
        <v>132</v>
      </c>
      <c r="D66" s="205"/>
      <c r="E66" s="11">
        <v>3</v>
      </c>
      <c r="F66" s="207" t="s">
        <v>17</v>
      </c>
      <c r="G66" s="207"/>
      <c r="H66" s="11">
        <v>3</v>
      </c>
      <c r="I66" s="207" t="s">
        <v>17</v>
      </c>
      <c r="J66" s="207"/>
      <c r="K66" s="11">
        <v>3</v>
      </c>
      <c r="L66" s="207" t="s">
        <v>17</v>
      </c>
      <c r="M66" s="207"/>
      <c r="N66" s="11">
        <v>3</v>
      </c>
      <c r="O66" s="207" t="s">
        <v>17</v>
      </c>
      <c r="P66" s="207"/>
      <c r="Q66" s="11">
        <v>3</v>
      </c>
      <c r="R66" s="207" t="s">
        <v>17</v>
      </c>
      <c r="S66" s="207"/>
      <c r="T66" s="11">
        <v>3</v>
      </c>
      <c r="U66" s="207" t="s">
        <v>17</v>
      </c>
      <c r="V66" s="207"/>
      <c r="W66" s="11">
        <v>3</v>
      </c>
      <c r="X66" s="207" t="s">
        <v>17</v>
      </c>
      <c r="Y66" s="207"/>
      <c r="Z66" s="11">
        <v>3</v>
      </c>
      <c r="AA66" s="207" t="s">
        <v>17</v>
      </c>
      <c r="AB66" s="207"/>
      <c r="AC66" s="11">
        <v>3</v>
      </c>
      <c r="AD66" s="207" t="s">
        <v>17</v>
      </c>
      <c r="AE66" s="207"/>
      <c r="AF66" s="11">
        <v>3</v>
      </c>
      <c r="AG66" s="207" t="s">
        <v>17</v>
      </c>
      <c r="AH66" s="207"/>
      <c r="AI66" s="11">
        <v>3</v>
      </c>
      <c r="AJ66" s="207" t="s">
        <v>17</v>
      </c>
      <c r="AK66" s="207"/>
      <c r="AL66" s="11">
        <v>3</v>
      </c>
      <c r="AM66" s="207" t="s">
        <v>17</v>
      </c>
      <c r="AN66" s="207"/>
      <c r="AO66" s="11">
        <v>3</v>
      </c>
      <c r="AP66" s="207" t="s">
        <v>17</v>
      </c>
      <c r="AQ66" s="207"/>
      <c r="AR66" s="11">
        <v>3</v>
      </c>
      <c r="AS66" s="207" t="s">
        <v>17</v>
      </c>
      <c r="AT66" s="207"/>
      <c r="AU66" s="11">
        <v>3</v>
      </c>
      <c r="AV66" s="207" t="s">
        <v>17</v>
      </c>
      <c r="AW66" s="207"/>
    </row>
    <row r="67" spans="2:49" ht="39.950000000000003" customHeight="1" x14ac:dyDescent="0.25">
      <c r="B67" s="10">
        <v>4</v>
      </c>
      <c r="C67" s="204" t="s">
        <v>278</v>
      </c>
      <c r="D67" s="205"/>
      <c r="E67" s="11">
        <v>4</v>
      </c>
      <c r="F67" s="201" t="s">
        <v>18</v>
      </c>
      <c r="G67" s="202"/>
      <c r="H67" s="11">
        <v>4</v>
      </c>
      <c r="I67" s="201" t="s">
        <v>18</v>
      </c>
      <c r="J67" s="202"/>
      <c r="K67" s="11">
        <v>4</v>
      </c>
      <c r="L67" s="201" t="s">
        <v>18</v>
      </c>
      <c r="M67" s="202"/>
      <c r="N67" s="11">
        <v>4</v>
      </c>
      <c r="O67" s="201" t="s">
        <v>18</v>
      </c>
      <c r="P67" s="202"/>
      <c r="Q67" s="11">
        <v>4</v>
      </c>
      <c r="R67" s="201" t="s">
        <v>18</v>
      </c>
      <c r="S67" s="202"/>
      <c r="T67" s="11">
        <v>4</v>
      </c>
      <c r="U67" s="201" t="s">
        <v>18</v>
      </c>
      <c r="V67" s="202"/>
      <c r="W67" s="11">
        <v>4</v>
      </c>
      <c r="X67" s="201" t="s">
        <v>18</v>
      </c>
      <c r="Y67" s="202"/>
      <c r="Z67" s="11">
        <v>4</v>
      </c>
      <c r="AA67" s="201" t="s">
        <v>18</v>
      </c>
      <c r="AB67" s="202"/>
      <c r="AC67" s="11">
        <v>4</v>
      </c>
      <c r="AD67" s="201" t="s">
        <v>18</v>
      </c>
      <c r="AE67" s="202"/>
      <c r="AF67" s="11">
        <v>4</v>
      </c>
      <c r="AG67" s="201" t="s">
        <v>18</v>
      </c>
      <c r="AH67" s="202"/>
      <c r="AI67" s="11">
        <v>4</v>
      </c>
      <c r="AJ67" s="201" t="s">
        <v>18</v>
      </c>
      <c r="AK67" s="202"/>
      <c r="AL67" s="11">
        <v>4</v>
      </c>
      <c r="AM67" s="201" t="s">
        <v>18</v>
      </c>
      <c r="AN67" s="202"/>
      <c r="AO67" s="11">
        <v>4</v>
      </c>
      <c r="AP67" s="201" t="s">
        <v>18</v>
      </c>
      <c r="AQ67" s="202"/>
      <c r="AR67" s="11">
        <v>4</v>
      </c>
      <c r="AS67" s="201" t="s">
        <v>18</v>
      </c>
      <c r="AT67" s="202"/>
      <c r="AU67" s="11">
        <v>4</v>
      </c>
      <c r="AV67" s="201" t="s">
        <v>18</v>
      </c>
      <c r="AW67" s="202"/>
    </row>
    <row r="68" spans="2:49" ht="39.950000000000003" customHeight="1" x14ac:dyDescent="0.25">
      <c r="B68" s="10">
        <v>5</v>
      </c>
      <c r="C68" s="204" t="s">
        <v>133</v>
      </c>
      <c r="D68" s="205"/>
      <c r="E68" s="11">
        <v>5</v>
      </c>
      <c r="F68" s="200" t="s">
        <v>19</v>
      </c>
      <c r="G68" s="200"/>
      <c r="H68" s="11">
        <v>5</v>
      </c>
      <c r="I68" s="200" t="s">
        <v>19</v>
      </c>
      <c r="J68" s="200"/>
      <c r="K68" s="11">
        <v>5</v>
      </c>
      <c r="L68" s="200" t="s">
        <v>19</v>
      </c>
      <c r="M68" s="200"/>
      <c r="N68" s="11">
        <v>5</v>
      </c>
      <c r="O68" s="200" t="s">
        <v>19</v>
      </c>
      <c r="P68" s="200"/>
      <c r="Q68" s="11">
        <v>5</v>
      </c>
      <c r="R68" s="200" t="s">
        <v>19</v>
      </c>
      <c r="S68" s="200"/>
      <c r="T68" s="11">
        <v>5</v>
      </c>
      <c r="U68" s="200" t="s">
        <v>19</v>
      </c>
      <c r="V68" s="200"/>
      <c r="W68" s="11">
        <v>5</v>
      </c>
      <c r="X68" s="200" t="s">
        <v>19</v>
      </c>
      <c r="Y68" s="200"/>
      <c r="Z68" s="11">
        <v>5</v>
      </c>
      <c r="AA68" s="200" t="s">
        <v>19</v>
      </c>
      <c r="AB68" s="200"/>
      <c r="AC68" s="11">
        <v>5</v>
      </c>
      <c r="AD68" s="200" t="s">
        <v>19</v>
      </c>
      <c r="AE68" s="200"/>
      <c r="AF68" s="11">
        <v>5</v>
      </c>
      <c r="AG68" s="200" t="s">
        <v>19</v>
      </c>
      <c r="AH68" s="200"/>
      <c r="AI68" s="11">
        <v>5</v>
      </c>
      <c r="AJ68" s="200" t="s">
        <v>19</v>
      </c>
      <c r="AK68" s="200"/>
      <c r="AL68" s="11">
        <v>5</v>
      </c>
      <c r="AM68" s="200" t="s">
        <v>19</v>
      </c>
      <c r="AN68" s="200"/>
      <c r="AO68" s="11">
        <v>5</v>
      </c>
      <c r="AP68" s="200" t="s">
        <v>19</v>
      </c>
      <c r="AQ68" s="200"/>
      <c r="AR68" s="11">
        <v>5</v>
      </c>
      <c r="AS68" s="200" t="s">
        <v>19</v>
      </c>
      <c r="AT68" s="200"/>
      <c r="AU68" s="11">
        <v>5</v>
      </c>
      <c r="AV68" s="200" t="s">
        <v>19</v>
      </c>
      <c r="AW68" s="200"/>
    </row>
    <row r="69" spans="2:49" ht="39.950000000000003" customHeight="1" x14ac:dyDescent="0.25">
      <c r="B69" s="10">
        <v>6</v>
      </c>
      <c r="C69" s="204" t="s">
        <v>134</v>
      </c>
      <c r="D69" s="205"/>
      <c r="E69" s="11">
        <v>6</v>
      </c>
      <c r="F69" s="201" t="s">
        <v>20</v>
      </c>
      <c r="G69" s="202"/>
      <c r="H69" s="11">
        <v>6</v>
      </c>
      <c r="I69" s="201" t="s">
        <v>20</v>
      </c>
      <c r="J69" s="202"/>
      <c r="K69" s="11">
        <v>6</v>
      </c>
      <c r="L69" s="201" t="s">
        <v>20</v>
      </c>
      <c r="M69" s="202"/>
      <c r="N69" s="11">
        <v>6</v>
      </c>
      <c r="O69" s="201" t="s">
        <v>20</v>
      </c>
      <c r="P69" s="202"/>
      <c r="Q69" s="11">
        <v>6</v>
      </c>
      <c r="R69" s="201" t="s">
        <v>20</v>
      </c>
      <c r="S69" s="202"/>
      <c r="T69" s="11">
        <v>6</v>
      </c>
      <c r="U69" s="201" t="s">
        <v>20</v>
      </c>
      <c r="V69" s="202"/>
      <c r="W69" s="11">
        <v>6</v>
      </c>
      <c r="X69" s="201" t="s">
        <v>20</v>
      </c>
      <c r="Y69" s="202"/>
      <c r="Z69" s="11">
        <v>6</v>
      </c>
      <c r="AA69" s="201" t="s">
        <v>20</v>
      </c>
      <c r="AB69" s="202"/>
      <c r="AC69" s="11">
        <v>6</v>
      </c>
      <c r="AD69" s="201" t="s">
        <v>20</v>
      </c>
      <c r="AE69" s="202"/>
      <c r="AF69" s="11">
        <v>6</v>
      </c>
      <c r="AG69" s="201" t="s">
        <v>20</v>
      </c>
      <c r="AH69" s="202"/>
      <c r="AI69" s="11">
        <v>6</v>
      </c>
      <c r="AJ69" s="201" t="s">
        <v>20</v>
      </c>
      <c r="AK69" s="202"/>
      <c r="AL69" s="11">
        <v>6</v>
      </c>
      <c r="AM69" s="201" t="s">
        <v>20</v>
      </c>
      <c r="AN69" s="202"/>
      <c r="AO69" s="11">
        <v>6</v>
      </c>
      <c r="AP69" s="201" t="s">
        <v>20</v>
      </c>
      <c r="AQ69" s="202"/>
      <c r="AR69" s="11">
        <v>6</v>
      </c>
      <c r="AS69" s="201" t="s">
        <v>20</v>
      </c>
      <c r="AT69" s="202"/>
      <c r="AU69" s="11">
        <v>6</v>
      </c>
      <c r="AV69" s="201" t="s">
        <v>20</v>
      </c>
      <c r="AW69" s="202"/>
    </row>
    <row r="70" spans="2:49" ht="32.1" customHeight="1" x14ac:dyDescent="0.25">
      <c r="B70" s="103"/>
      <c r="C70" s="62"/>
      <c r="D70" s="62"/>
      <c r="E70" s="60"/>
      <c r="F70" s="61"/>
      <c r="G70" s="61"/>
      <c r="H70" s="60"/>
      <c r="I70" s="61"/>
      <c r="J70" s="61"/>
      <c r="K70" s="60"/>
      <c r="L70" s="61"/>
      <c r="M70" s="61"/>
      <c r="N70" s="60"/>
      <c r="O70" s="61"/>
      <c r="P70" s="61"/>
      <c r="Q70" s="60"/>
      <c r="R70" s="61"/>
      <c r="S70" s="61"/>
      <c r="T70" s="60"/>
      <c r="U70" s="61"/>
      <c r="V70" s="61"/>
      <c r="W70" s="60"/>
      <c r="X70" s="61"/>
      <c r="Y70" s="61"/>
      <c r="Z70" s="60"/>
      <c r="AA70" s="61"/>
      <c r="AB70" s="61"/>
      <c r="AC70" s="60"/>
      <c r="AD70" s="61"/>
      <c r="AE70" s="61"/>
      <c r="AF70" s="60"/>
      <c r="AG70" s="61"/>
      <c r="AH70" s="61"/>
      <c r="AI70" s="60"/>
      <c r="AJ70" s="61"/>
      <c r="AK70" s="61"/>
      <c r="AL70" s="60"/>
      <c r="AM70" s="61"/>
      <c r="AN70" s="61"/>
      <c r="AO70" s="60"/>
      <c r="AP70" s="61"/>
      <c r="AQ70" s="61"/>
      <c r="AR70" s="60"/>
      <c r="AS70" s="61"/>
      <c r="AT70" s="61"/>
      <c r="AU70" s="60"/>
      <c r="AV70" s="61"/>
      <c r="AW70" s="61"/>
    </row>
    <row r="71" spans="2:49" ht="32.1" customHeight="1" x14ac:dyDescent="0.3">
      <c r="C71" s="132" t="s">
        <v>227</v>
      </c>
      <c r="E71" s="60"/>
      <c r="F71" s="61"/>
      <c r="G71" s="61"/>
      <c r="H71" s="60"/>
      <c r="I71" s="61"/>
      <c r="J71" s="61"/>
      <c r="K71" s="60"/>
      <c r="L71" s="61"/>
      <c r="M71" s="61"/>
      <c r="N71" s="60"/>
      <c r="O71" s="61"/>
      <c r="P71" s="61"/>
      <c r="Q71" s="60"/>
      <c r="R71" s="61"/>
      <c r="S71" s="61"/>
      <c r="T71" s="60"/>
      <c r="U71" s="61"/>
      <c r="V71" s="61"/>
      <c r="W71" s="60"/>
      <c r="X71" s="61"/>
      <c r="Y71" s="61"/>
      <c r="Z71" s="60"/>
      <c r="AA71" s="61"/>
      <c r="AB71" s="61"/>
      <c r="AC71" s="60"/>
      <c r="AD71" s="61"/>
      <c r="AE71" s="61"/>
      <c r="AF71" s="60"/>
      <c r="AG71" s="61"/>
      <c r="AH71" s="61"/>
      <c r="AI71" s="60"/>
      <c r="AJ71" s="61"/>
      <c r="AK71" s="61"/>
      <c r="AL71" s="60"/>
      <c r="AM71" s="61"/>
      <c r="AN71" s="61"/>
      <c r="AO71" s="60"/>
      <c r="AP71" s="61"/>
      <c r="AQ71" s="61"/>
      <c r="AR71" s="60"/>
      <c r="AS71" s="61"/>
      <c r="AT71" s="61"/>
      <c r="AU71" s="60"/>
      <c r="AV71" s="61"/>
      <c r="AW71" s="61"/>
    </row>
    <row r="72" spans="2:49" ht="32.1" customHeight="1" x14ac:dyDescent="0.25">
      <c r="B72" s="159" t="s">
        <v>220</v>
      </c>
      <c r="C72" s="206" t="s">
        <v>221</v>
      </c>
      <c r="D72" s="206"/>
      <c r="E72" s="60"/>
      <c r="F72" s="61"/>
      <c r="G72" s="61"/>
      <c r="H72" s="60"/>
      <c r="I72" s="61"/>
      <c r="J72" s="61"/>
      <c r="K72" s="60"/>
      <c r="L72" s="61"/>
      <c r="M72" s="61"/>
      <c r="N72" s="60"/>
      <c r="O72" s="61"/>
      <c r="P72" s="61"/>
      <c r="Q72" s="60"/>
      <c r="R72" s="61"/>
      <c r="S72" s="61"/>
      <c r="T72" s="60"/>
      <c r="U72" s="61"/>
      <c r="V72" s="61"/>
      <c r="W72" s="60"/>
      <c r="X72" s="61"/>
      <c r="Y72" s="61"/>
      <c r="Z72" s="60"/>
      <c r="AA72" s="61"/>
      <c r="AB72" s="61"/>
      <c r="AC72" s="60"/>
      <c r="AD72" s="61"/>
      <c r="AE72" s="61"/>
      <c r="AF72" s="60"/>
      <c r="AG72" s="61"/>
      <c r="AH72" s="61"/>
      <c r="AI72" s="60"/>
      <c r="AJ72" s="61"/>
      <c r="AK72" s="61"/>
      <c r="AL72" s="60"/>
      <c r="AM72" s="61"/>
      <c r="AN72" s="61"/>
      <c r="AO72" s="60"/>
      <c r="AP72" s="61"/>
      <c r="AQ72" s="61"/>
      <c r="AR72" s="60"/>
      <c r="AS72" s="61"/>
      <c r="AT72" s="61"/>
      <c r="AU72" s="60"/>
      <c r="AV72" s="61"/>
      <c r="AW72" s="61"/>
    </row>
    <row r="73" spans="2:49" ht="39.950000000000003" customHeight="1" x14ac:dyDescent="0.25">
      <c r="B73" s="10">
        <v>1</v>
      </c>
      <c r="C73" s="201" t="s">
        <v>135</v>
      </c>
      <c r="D73" s="202"/>
      <c r="E73" s="60"/>
      <c r="F73" s="61"/>
      <c r="G73" s="61"/>
      <c r="H73" s="60"/>
      <c r="I73" s="61"/>
      <c r="J73" s="61"/>
      <c r="K73" s="60"/>
      <c r="L73" s="61"/>
      <c r="M73" s="61"/>
      <c r="N73" s="60"/>
      <c r="O73" s="61"/>
      <c r="P73" s="61"/>
      <c r="Q73" s="60"/>
      <c r="R73" s="61"/>
      <c r="S73" s="61"/>
      <c r="T73" s="60"/>
      <c r="U73" s="61"/>
      <c r="V73" s="61"/>
      <c r="W73" s="60"/>
      <c r="X73" s="61"/>
      <c r="Y73" s="61"/>
      <c r="Z73" s="60"/>
      <c r="AA73" s="61"/>
      <c r="AB73" s="61"/>
      <c r="AC73" s="60"/>
      <c r="AD73" s="61"/>
      <c r="AE73" s="61"/>
      <c r="AF73" s="60"/>
      <c r="AG73" s="61"/>
      <c r="AH73" s="61"/>
      <c r="AI73" s="60"/>
      <c r="AJ73" s="61"/>
      <c r="AK73" s="61"/>
      <c r="AL73" s="60"/>
      <c r="AM73" s="61"/>
      <c r="AN73" s="61"/>
      <c r="AO73" s="60"/>
      <c r="AP73" s="61"/>
      <c r="AQ73" s="61"/>
      <c r="AR73" s="60"/>
      <c r="AS73" s="61"/>
      <c r="AT73" s="61"/>
      <c r="AU73" s="60"/>
      <c r="AV73" s="61"/>
      <c r="AW73" s="61"/>
    </row>
    <row r="74" spans="2:49" ht="39.950000000000003" customHeight="1" x14ac:dyDescent="0.25">
      <c r="B74" s="10">
        <v>2</v>
      </c>
      <c r="C74" s="201" t="s">
        <v>136</v>
      </c>
      <c r="D74" s="202"/>
      <c r="E74" s="60"/>
      <c r="F74" s="61"/>
      <c r="G74" s="61"/>
      <c r="H74" s="60"/>
      <c r="I74" s="61"/>
      <c r="J74" s="61"/>
      <c r="K74" s="60"/>
      <c r="L74" s="61"/>
      <c r="M74" s="61"/>
      <c r="N74" s="60"/>
      <c r="O74" s="61"/>
      <c r="P74" s="61"/>
      <c r="Q74" s="60"/>
      <c r="R74" s="61"/>
      <c r="S74" s="61"/>
      <c r="T74" s="60"/>
      <c r="U74" s="61"/>
      <c r="V74" s="61"/>
      <c r="W74" s="60"/>
      <c r="X74" s="61"/>
      <c r="Y74" s="61"/>
      <c r="Z74" s="60"/>
      <c r="AA74" s="61"/>
      <c r="AB74" s="61"/>
      <c r="AC74" s="60"/>
      <c r="AD74" s="61"/>
      <c r="AE74" s="61"/>
      <c r="AF74" s="60"/>
      <c r="AG74" s="61"/>
      <c r="AH74" s="61"/>
      <c r="AI74" s="60"/>
      <c r="AJ74" s="61"/>
      <c r="AK74" s="61"/>
      <c r="AL74" s="60"/>
      <c r="AM74" s="61"/>
      <c r="AN74" s="61"/>
      <c r="AO74" s="60"/>
      <c r="AP74" s="61"/>
      <c r="AQ74" s="61"/>
      <c r="AR74" s="60"/>
      <c r="AS74" s="61"/>
      <c r="AT74" s="61"/>
      <c r="AU74" s="60"/>
      <c r="AV74" s="61"/>
      <c r="AW74" s="61"/>
    </row>
    <row r="75" spans="2:49" ht="39.950000000000003" customHeight="1" x14ac:dyDescent="0.25">
      <c r="B75" s="10">
        <v>3</v>
      </c>
      <c r="C75" s="204" t="s">
        <v>137</v>
      </c>
      <c r="D75" s="205"/>
      <c r="E75" s="60"/>
      <c r="F75" s="61"/>
      <c r="G75" s="61"/>
      <c r="H75" s="60"/>
      <c r="I75" s="61"/>
      <c r="J75" s="61"/>
      <c r="K75" s="60"/>
      <c r="L75" s="61"/>
      <c r="M75" s="61"/>
      <c r="N75" s="60"/>
      <c r="O75" s="61"/>
      <c r="P75" s="61"/>
      <c r="Q75" s="60"/>
      <c r="R75" s="61"/>
      <c r="S75" s="61"/>
      <c r="T75" s="60"/>
      <c r="U75" s="61"/>
      <c r="V75" s="61"/>
      <c r="W75" s="60"/>
      <c r="X75" s="61"/>
      <c r="Y75" s="61"/>
      <c r="Z75" s="60"/>
      <c r="AA75" s="61"/>
      <c r="AB75" s="61"/>
      <c r="AC75" s="60"/>
      <c r="AD75" s="61"/>
      <c r="AE75" s="61"/>
      <c r="AF75" s="60"/>
      <c r="AG75" s="61"/>
      <c r="AH75" s="61"/>
      <c r="AI75" s="60"/>
      <c r="AJ75" s="61"/>
      <c r="AK75" s="61"/>
      <c r="AL75" s="60"/>
      <c r="AM75" s="61"/>
      <c r="AN75" s="61"/>
      <c r="AO75" s="60"/>
      <c r="AP75" s="61"/>
      <c r="AQ75" s="61"/>
      <c r="AR75" s="60"/>
      <c r="AS75" s="61"/>
      <c r="AT75" s="61"/>
      <c r="AU75" s="60"/>
      <c r="AV75" s="61"/>
      <c r="AW75" s="61"/>
    </row>
    <row r="76" spans="2:49" ht="39.950000000000003" customHeight="1" x14ac:dyDescent="0.25">
      <c r="B76" s="10">
        <v>4</v>
      </c>
      <c r="C76" s="204" t="s">
        <v>138</v>
      </c>
      <c r="D76" s="205"/>
      <c r="E76" s="60"/>
      <c r="F76" s="61"/>
      <c r="G76" s="61"/>
      <c r="H76" s="60"/>
      <c r="I76" s="61"/>
      <c r="J76" s="61"/>
      <c r="K76" s="60"/>
      <c r="L76" s="61"/>
      <c r="M76" s="61"/>
      <c r="N76" s="60"/>
      <c r="O76" s="61"/>
      <c r="P76" s="61"/>
      <c r="Q76" s="60"/>
      <c r="R76" s="61"/>
      <c r="S76" s="61"/>
      <c r="T76" s="60"/>
      <c r="U76" s="61"/>
      <c r="V76" s="61"/>
      <c r="W76" s="60"/>
      <c r="X76" s="61"/>
      <c r="Y76" s="61"/>
      <c r="Z76" s="60"/>
      <c r="AA76" s="61"/>
      <c r="AB76" s="61"/>
      <c r="AC76" s="60"/>
      <c r="AD76" s="61"/>
      <c r="AE76" s="61"/>
      <c r="AF76" s="60"/>
      <c r="AG76" s="61"/>
      <c r="AH76" s="61"/>
      <c r="AI76" s="60"/>
      <c r="AJ76" s="61"/>
      <c r="AK76" s="61"/>
      <c r="AL76" s="60"/>
      <c r="AM76" s="61"/>
      <c r="AN76" s="61"/>
      <c r="AO76" s="60"/>
      <c r="AP76" s="61"/>
      <c r="AQ76" s="61"/>
      <c r="AR76" s="60"/>
      <c r="AS76" s="61"/>
      <c r="AT76" s="61"/>
      <c r="AU76" s="60"/>
      <c r="AV76" s="61"/>
      <c r="AW76" s="61"/>
    </row>
    <row r="77" spans="2:49" ht="39.950000000000003" customHeight="1" x14ac:dyDescent="0.25">
      <c r="B77" s="10">
        <v>5</v>
      </c>
      <c r="C77" s="204" t="s">
        <v>139</v>
      </c>
      <c r="D77" s="205"/>
      <c r="E77" s="60"/>
      <c r="F77" s="61"/>
      <c r="G77" s="61"/>
      <c r="H77" s="60"/>
      <c r="I77" s="61"/>
      <c r="J77" s="61"/>
      <c r="K77" s="60"/>
      <c r="L77" s="61"/>
      <c r="M77" s="61"/>
      <c r="N77" s="60"/>
      <c r="O77" s="61"/>
      <c r="P77" s="61"/>
      <c r="Q77" s="60"/>
      <c r="R77" s="61"/>
      <c r="S77" s="61"/>
      <c r="T77" s="60"/>
      <c r="U77" s="61"/>
      <c r="V77" s="61"/>
      <c r="W77" s="60"/>
      <c r="X77" s="61"/>
      <c r="Y77" s="61"/>
      <c r="Z77" s="60"/>
      <c r="AA77" s="61"/>
      <c r="AB77" s="61"/>
      <c r="AC77" s="60"/>
      <c r="AD77" s="61"/>
      <c r="AE77" s="61"/>
      <c r="AF77" s="60"/>
      <c r="AG77" s="61"/>
      <c r="AH77" s="61"/>
      <c r="AI77" s="60"/>
      <c r="AJ77" s="61"/>
      <c r="AK77" s="61"/>
      <c r="AL77" s="60"/>
      <c r="AM77" s="61"/>
      <c r="AN77" s="61"/>
      <c r="AO77" s="60"/>
      <c r="AP77" s="61"/>
      <c r="AQ77" s="61"/>
      <c r="AR77" s="60"/>
      <c r="AS77" s="61"/>
      <c r="AT77" s="61"/>
      <c r="AU77" s="60"/>
      <c r="AV77" s="61"/>
      <c r="AW77" s="61"/>
    </row>
    <row r="78" spans="2:49" ht="39.950000000000003" customHeight="1" x14ac:dyDescent="0.25">
      <c r="B78" s="10">
        <v>6</v>
      </c>
      <c r="C78" s="204" t="s">
        <v>140</v>
      </c>
      <c r="D78" s="205"/>
      <c r="E78" s="60"/>
      <c r="F78" s="61"/>
      <c r="G78" s="61"/>
      <c r="H78" s="60"/>
      <c r="I78" s="61"/>
      <c r="J78" s="61"/>
      <c r="K78" s="60"/>
      <c r="L78" s="61"/>
      <c r="M78" s="61"/>
      <c r="N78" s="60"/>
      <c r="O78" s="61"/>
      <c r="P78" s="61"/>
      <c r="Q78" s="60"/>
      <c r="R78" s="61"/>
      <c r="S78" s="61"/>
      <c r="T78" s="60"/>
      <c r="U78" s="61"/>
      <c r="V78" s="61"/>
      <c r="W78" s="60"/>
      <c r="X78" s="61"/>
      <c r="Y78" s="61"/>
      <c r="Z78" s="60"/>
      <c r="AA78" s="61"/>
      <c r="AB78" s="61"/>
      <c r="AC78" s="60"/>
      <c r="AD78" s="61"/>
      <c r="AE78" s="61"/>
      <c r="AF78" s="60"/>
      <c r="AG78" s="61"/>
      <c r="AH78" s="61"/>
      <c r="AI78" s="60"/>
      <c r="AJ78" s="61"/>
      <c r="AK78" s="61"/>
      <c r="AL78" s="60"/>
      <c r="AM78" s="61"/>
      <c r="AN78" s="61"/>
      <c r="AO78" s="60"/>
      <c r="AP78" s="61"/>
      <c r="AQ78" s="61"/>
      <c r="AR78" s="60"/>
      <c r="AS78" s="61"/>
      <c r="AT78" s="61"/>
      <c r="AU78" s="60"/>
      <c r="AV78" s="61"/>
      <c r="AW78" s="61"/>
    </row>
    <row r="79" spans="2:49" ht="32.1" customHeight="1" x14ac:dyDescent="0.25">
      <c r="B79" s="103"/>
      <c r="C79" s="62"/>
      <c r="D79" s="62"/>
      <c r="E79" s="60"/>
      <c r="F79" s="61"/>
      <c r="G79" s="61"/>
      <c r="H79" s="60"/>
      <c r="I79" s="61"/>
      <c r="J79" s="61"/>
      <c r="K79" s="60"/>
      <c r="L79" s="61"/>
      <c r="M79" s="61"/>
      <c r="N79" s="60"/>
      <c r="O79" s="61"/>
      <c r="P79" s="61"/>
      <c r="Q79" s="60"/>
      <c r="R79" s="61"/>
      <c r="S79" s="61"/>
      <c r="T79" s="60"/>
      <c r="U79" s="61"/>
      <c r="V79" s="61"/>
      <c r="W79" s="60"/>
      <c r="X79" s="61"/>
      <c r="Y79" s="61"/>
      <c r="Z79" s="60"/>
      <c r="AA79" s="61"/>
      <c r="AB79" s="61"/>
      <c r="AC79" s="60"/>
      <c r="AD79" s="61"/>
      <c r="AE79" s="61"/>
      <c r="AF79" s="60"/>
      <c r="AG79" s="61"/>
      <c r="AH79" s="61"/>
      <c r="AI79" s="60"/>
      <c r="AJ79" s="61"/>
      <c r="AK79" s="61"/>
      <c r="AL79" s="60"/>
      <c r="AM79" s="61"/>
      <c r="AN79" s="61"/>
      <c r="AO79" s="60"/>
      <c r="AP79" s="61"/>
      <c r="AQ79" s="61"/>
      <c r="AR79" s="60"/>
      <c r="AS79" s="61"/>
      <c r="AT79" s="61"/>
      <c r="AU79" s="60"/>
      <c r="AV79" s="61"/>
      <c r="AW79" s="61"/>
    </row>
    <row r="80" spans="2:49" ht="31.5" customHeight="1" x14ac:dyDescent="0.3">
      <c r="C80" s="132" t="s">
        <v>228</v>
      </c>
      <c r="E80" s="60"/>
      <c r="F80" s="61"/>
      <c r="G80" s="61"/>
      <c r="H80" s="60"/>
      <c r="I80" s="61"/>
      <c r="J80" s="61"/>
      <c r="K80" s="60"/>
      <c r="L80" s="61"/>
      <c r="M80" s="61"/>
      <c r="N80" s="60"/>
      <c r="O80" s="61"/>
      <c r="P80" s="61"/>
      <c r="Q80" s="60"/>
      <c r="R80" s="61"/>
      <c r="S80" s="61"/>
      <c r="T80" s="60"/>
      <c r="U80" s="61"/>
      <c r="V80" s="61"/>
      <c r="W80" s="60"/>
      <c r="X80" s="61"/>
      <c r="Y80" s="61"/>
      <c r="Z80" s="60"/>
      <c r="AA80" s="61"/>
      <c r="AB80" s="61"/>
      <c r="AC80" s="60"/>
      <c r="AD80" s="61"/>
      <c r="AE80" s="61"/>
      <c r="AF80" s="60"/>
      <c r="AG80" s="61"/>
      <c r="AH80" s="61"/>
      <c r="AI80" s="60"/>
      <c r="AJ80" s="61"/>
      <c r="AK80" s="61"/>
      <c r="AL80" s="60"/>
      <c r="AM80" s="61"/>
      <c r="AN80" s="61"/>
      <c r="AO80" s="60"/>
      <c r="AP80" s="61"/>
      <c r="AQ80" s="61"/>
      <c r="AR80" s="60"/>
      <c r="AS80" s="61"/>
      <c r="AT80" s="61"/>
      <c r="AU80" s="60"/>
      <c r="AV80" s="61"/>
      <c r="AW80" s="61"/>
    </row>
    <row r="81" spans="2:49" ht="32.1" customHeight="1" x14ac:dyDescent="0.25">
      <c r="B81" s="159" t="s">
        <v>220</v>
      </c>
      <c r="C81" s="206" t="s">
        <v>221</v>
      </c>
      <c r="D81" s="206"/>
      <c r="E81" s="60"/>
      <c r="F81" s="61"/>
      <c r="G81" s="61"/>
      <c r="H81" s="60"/>
      <c r="I81" s="61"/>
      <c r="J81" s="61"/>
      <c r="K81" s="60"/>
      <c r="L81" s="61"/>
      <c r="M81" s="61"/>
      <c r="N81" s="60"/>
      <c r="O81" s="61"/>
      <c r="P81" s="61"/>
      <c r="Q81" s="60"/>
      <c r="R81" s="61"/>
      <c r="S81" s="61"/>
      <c r="T81" s="60"/>
      <c r="U81" s="61"/>
      <c r="V81" s="61"/>
      <c r="W81" s="60"/>
      <c r="X81" s="61"/>
      <c r="Y81" s="61"/>
      <c r="Z81" s="60"/>
      <c r="AA81" s="61"/>
      <c r="AB81" s="61"/>
      <c r="AC81" s="60"/>
      <c r="AD81" s="61"/>
      <c r="AE81" s="61"/>
      <c r="AF81" s="60"/>
      <c r="AG81" s="61"/>
      <c r="AH81" s="61"/>
      <c r="AI81" s="60"/>
      <c r="AJ81" s="61"/>
      <c r="AK81" s="61"/>
      <c r="AL81" s="60"/>
      <c r="AM81" s="61"/>
      <c r="AN81" s="61"/>
      <c r="AO81" s="60"/>
      <c r="AP81" s="61"/>
      <c r="AQ81" s="61"/>
      <c r="AR81" s="60"/>
      <c r="AS81" s="61"/>
      <c r="AT81" s="61"/>
      <c r="AU81" s="60"/>
      <c r="AV81" s="61"/>
      <c r="AW81" s="61"/>
    </row>
    <row r="82" spans="2:49" ht="39.950000000000003" customHeight="1" x14ac:dyDescent="0.25">
      <c r="B82" s="10">
        <v>1</v>
      </c>
      <c r="C82" s="201" t="s">
        <v>141</v>
      </c>
      <c r="D82" s="202"/>
      <c r="E82" s="60"/>
      <c r="F82" s="61"/>
      <c r="G82" s="61"/>
      <c r="H82" s="60"/>
      <c r="I82" s="61"/>
      <c r="J82" s="61"/>
      <c r="K82" s="60"/>
      <c r="L82" s="61"/>
      <c r="M82" s="61"/>
      <c r="N82" s="60"/>
      <c r="O82" s="61"/>
      <c r="P82" s="61"/>
      <c r="Q82" s="60"/>
      <c r="R82" s="61"/>
      <c r="S82" s="61"/>
      <c r="T82" s="60"/>
      <c r="U82" s="61"/>
      <c r="V82" s="61"/>
      <c r="W82" s="60"/>
      <c r="X82" s="61"/>
      <c r="Y82" s="61"/>
      <c r="Z82" s="60"/>
      <c r="AA82" s="61"/>
      <c r="AB82" s="61"/>
      <c r="AC82" s="60"/>
      <c r="AD82" s="61"/>
      <c r="AE82" s="61"/>
      <c r="AF82" s="60"/>
      <c r="AG82" s="61"/>
      <c r="AH82" s="61"/>
      <c r="AI82" s="60"/>
      <c r="AJ82" s="61"/>
      <c r="AK82" s="61"/>
      <c r="AL82" s="60"/>
      <c r="AM82" s="61"/>
      <c r="AN82" s="61"/>
      <c r="AO82" s="60"/>
      <c r="AP82" s="61"/>
      <c r="AQ82" s="61"/>
      <c r="AR82" s="60"/>
      <c r="AS82" s="61"/>
      <c r="AT82" s="61"/>
      <c r="AU82" s="60"/>
      <c r="AV82" s="61"/>
      <c r="AW82" s="61"/>
    </row>
    <row r="83" spans="2:49" ht="39.950000000000003" customHeight="1" x14ac:dyDescent="0.25">
      <c r="B83" s="10">
        <v>2</v>
      </c>
      <c r="C83" s="201" t="s">
        <v>142</v>
      </c>
      <c r="D83" s="202"/>
      <c r="E83" s="60"/>
      <c r="F83" s="61"/>
      <c r="G83" s="61"/>
      <c r="H83" s="60"/>
      <c r="I83" s="61"/>
      <c r="J83" s="61"/>
      <c r="K83" s="60"/>
      <c r="L83" s="61"/>
      <c r="M83" s="61"/>
      <c r="N83" s="60"/>
      <c r="O83" s="61"/>
      <c r="P83" s="61"/>
      <c r="Q83" s="60"/>
      <c r="R83" s="61"/>
      <c r="S83" s="61"/>
      <c r="T83" s="60"/>
      <c r="U83" s="61"/>
      <c r="V83" s="61"/>
      <c r="W83" s="60"/>
      <c r="X83" s="61"/>
      <c r="Y83" s="61"/>
      <c r="Z83" s="60"/>
      <c r="AA83" s="61"/>
      <c r="AB83" s="61"/>
      <c r="AC83" s="60"/>
      <c r="AD83" s="61"/>
      <c r="AE83" s="61"/>
      <c r="AF83" s="60"/>
      <c r="AG83" s="61"/>
      <c r="AH83" s="61"/>
      <c r="AI83" s="60"/>
      <c r="AJ83" s="61"/>
      <c r="AK83" s="61"/>
      <c r="AL83" s="60"/>
      <c r="AM83" s="61"/>
      <c r="AN83" s="61"/>
      <c r="AO83" s="60"/>
      <c r="AP83" s="61"/>
      <c r="AQ83" s="61"/>
      <c r="AR83" s="60"/>
      <c r="AS83" s="61"/>
      <c r="AT83" s="61"/>
      <c r="AU83" s="60"/>
      <c r="AV83" s="61"/>
      <c r="AW83" s="61"/>
    </row>
    <row r="84" spans="2:49" ht="39.950000000000003" customHeight="1" x14ac:dyDescent="0.25">
      <c r="B84" s="10">
        <v>3</v>
      </c>
      <c r="C84" s="204" t="s">
        <v>143</v>
      </c>
      <c r="D84" s="205"/>
      <c r="E84" s="60"/>
      <c r="F84" s="61"/>
      <c r="G84" s="61"/>
      <c r="H84" s="60"/>
      <c r="I84" s="61"/>
      <c r="J84" s="61"/>
      <c r="K84" s="60"/>
      <c r="L84" s="61"/>
      <c r="M84" s="61"/>
      <c r="N84" s="60"/>
      <c r="O84" s="61"/>
      <c r="P84" s="61"/>
      <c r="Q84" s="60"/>
      <c r="R84" s="61"/>
      <c r="S84" s="61"/>
      <c r="T84" s="60"/>
      <c r="U84" s="61"/>
      <c r="V84" s="61"/>
      <c r="W84" s="60"/>
      <c r="X84" s="61"/>
      <c r="Y84" s="61"/>
      <c r="Z84" s="60"/>
      <c r="AA84" s="61"/>
      <c r="AB84" s="61"/>
      <c r="AC84" s="60"/>
      <c r="AD84" s="61"/>
      <c r="AE84" s="61"/>
      <c r="AF84" s="60"/>
      <c r="AG84" s="61"/>
      <c r="AH84" s="61"/>
      <c r="AI84" s="60"/>
      <c r="AJ84" s="61"/>
      <c r="AK84" s="61"/>
      <c r="AL84" s="60"/>
      <c r="AM84" s="61"/>
      <c r="AN84" s="61"/>
      <c r="AO84" s="60"/>
      <c r="AP84" s="61"/>
      <c r="AQ84" s="61"/>
      <c r="AR84" s="60"/>
      <c r="AS84" s="61"/>
      <c r="AT84" s="61"/>
      <c r="AU84" s="60"/>
      <c r="AV84" s="61"/>
      <c r="AW84" s="61"/>
    </row>
    <row r="85" spans="2:49" ht="39.950000000000003" customHeight="1" x14ac:dyDescent="0.25">
      <c r="B85" s="10">
        <v>4</v>
      </c>
      <c r="C85" s="204" t="s">
        <v>144</v>
      </c>
      <c r="D85" s="205"/>
      <c r="E85" s="60"/>
      <c r="F85" s="61"/>
      <c r="G85" s="61"/>
      <c r="H85" s="60"/>
      <c r="I85" s="61"/>
      <c r="J85" s="61"/>
      <c r="K85" s="60"/>
      <c r="L85" s="61"/>
      <c r="M85" s="61"/>
      <c r="N85" s="60"/>
      <c r="O85" s="61"/>
      <c r="P85" s="61"/>
      <c r="Q85" s="60"/>
      <c r="R85" s="61"/>
      <c r="S85" s="61"/>
      <c r="T85" s="60"/>
      <c r="U85" s="61"/>
      <c r="V85" s="61"/>
      <c r="W85" s="60"/>
      <c r="X85" s="61"/>
      <c r="Y85" s="61"/>
      <c r="Z85" s="60"/>
      <c r="AA85" s="61"/>
      <c r="AB85" s="61"/>
      <c r="AC85" s="60"/>
      <c r="AD85" s="61"/>
      <c r="AE85" s="61"/>
      <c r="AF85" s="60"/>
      <c r="AG85" s="61"/>
      <c r="AH85" s="61"/>
      <c r="AI85" s="60"/>
      <c r="AJ85" s="61"/>
      <c r="AK85" s="61"/>
      <c r="AL85" s="60"/>
      <c r="AM85" s="61"/>
      <c r="AN85" s="61"/>
      <c r="AO85" s="60"/>
      <c r="AP85" s="61"/>
      <c r="AQ85" s="61"/>
      <c r="AR85" s="60"/>
      <c r="AS85" s="61"/>
      <c r="AT85" s="61"/>
      <c r="AU85" s="60"/>
      <c r="AV85" s="61"/>
      <c r="AW85" s="61"/>
    </row>
    <row r="86" spans="2:49" ht="39.950000000000003" customHeight="1" x14ac:dyDescent="0.25">
      <c r="B86" s="10">
        <v>5</v>
      </c>
      <c r="C86" s="204" t="s">
        <v>145</v>
      </c>
      <c r="D86" s="205"/>
      <c r="E86" s="60"/>
      <c r="F86" s="61"/>
      <c r="G86" s="61"/>
      <c r="H86" s="60"/>
      <c r="I86" s="61"/>
      <c r="J86" s="61"/>
      <c r="K86" s="60"/>
      <c r="L86" s="61"/>
      <c r="M86" s="61"/>
      <c r="N86" s="60"/>
      <c r="O86" s="61"/>
      <c r="P86" s="61"/>
      <c r="Q86" s="60"/>
      <c r="R86" s="61"/>
      <c r="S86" s="61"/>
      <c r="T86" s="60"/>
      <c r="U86" s="61"/>
      <c r="V86" s="61"/>
      <c r="W86" s="60"/>
      <c r="X86" s="61"/>
      <c r="Y86" s="61"/>
      <c r="Z86" s="60"/>
      <c r="AA86" s="61"/>
      <c r="AB86" s="61"/>
      <c r="AC86" s="60"/>
      <c r="AD86" s="61"/>
      <c r="AE86" s="61"/>
      <c r="AF86" s="60"/>
      <c r="AG86" s="61"/>
      <c r="AH86" s="61"/>
      <c r="AI86" s="60"/>
      <c r="AJ86" s="61"/>
      <c r="AK86" s="61"/>
      <c r="AL86" s="60"/>
      <c r="AM86" s="61"/>
      <c r="AN86" s="61"/>
      <c r="AO86" s="60"/>
      <c r="AP86" s="61"/>
      <c r="AQ86" s="61"/>
      <c r="AR86" s="60"/>
      <c r="AS86" s="61"/>
      <c r="AT86" s="61"/>
      <c r="AU86" s="60"/>
      <c r="AV86" s="61"/>
      <c r="AW86" s="61"/>
    </row>
    <row r="87" spans="2:49" ht="39.950000000000003" customHeight="1" x14ac:dyDescent="0.25">
      <c r="B87" s="10">
        <v>6</v>
      </c>
      <c r="C87" s="204" t="s">
        <v>146</v>
      </c>
      <c r="D87" s="205"/>
      <c r="E87" s="60"/>
      <c r="F87" s="61"/>
      <c r="G87" s="61"/>
      <c r="H87" s="60"/>
      <c r="I87" s="61"/>
      <c r="J87" s="61"/>
      <c r="K87" s="60"/>
      <c r="L87" s="61"/>
      <c r="M87" s="61"/>
      <c r="N87" s="60"/>
      <c r="O87" s="61"/>
      <c r="P87" s="61"/>
      <c r="Q87" s="60"/>
      <c r="R87" s="61"/>
      <c r="S87" s="61"/>
      <c r="T87" s="60"/>
      <c r="U87" s="61"/>
      <c r="V87" s="61"/>
      <c r="W87" s="60"/>
      <c r="X87" s="61"/>
      <c r="Y87" s="61"/>
      <c r="Z87" s="60"/>
      <c r="AA87" s="61"/>
      <c r="AB87" s="61"/>
      <c r="AC87" s="60"/>
      <c r="AD87" s="61"/>
      <c r="AE87" s="61"/>
      <c r="AF87" s="60"/>
      <c r="AG87" s="61"/>
      <c r="AH87" s="61"/>
      <c r="AI87" s="60"/>
      <c r="AJ87" s="61"/>
      <c r="AK87" s="61"/>
      <c r="AL87" s="60"/>
      <c r="AM87" s="61"/>
      <c r="AN87" s="61"/>
      <c r="AO87" s="60"/>
      <c r="AP87" s="61"/>
      <c r="AQ87" s="61"/>
      <c r="AR87" s="60"/>
      <c r="AS87" s="61"/>
      <c r="AT87" s="61"/>
      <c r="AU87" s="60"/>
      <c r="AV87" s="61"/>
      <c r="AW87" s="61"/>
    </row>
    <row r="88" spans="2:49" ht="32.1" customHeight="1" x14ac:dyDescent="0.25">
      <c r="B88" s="103"/>
      <c r="C88" s="62"/>
      <c r="D88" s="62"/>
      <c r="E88" s="60"/>
      <c r="F88" s="61"/>
      <c r="G88" s="61"/>
      <c r="H88" s="60"/>
      <c r="I88" s="61"/>
      <c r="J88" s="61"/>
      <c r="K88" s="60"/>
      <c r="L88" s="61"/>
      <c r="M88" s="61"/>
      <c r="N88" s="60"/>
      <c r="O88" s="61"/>
      <c r="P88" s="61"/>
      <c r="Q88" s="60"/>
      <c r="R88" s="61"/>
      <c r="S88" s="61"/>
      <c r="T88" s="60"/>
      <c r="U88" s="61"/>
      <c r="V88" s="61"/>
      <c r="W88" s="60"/>
      <c r="X88" s="61"/>
      <c r="Y88" s="61"/>
      <c r="Z88" s="60"/>
      <c r="AA88" s="61"/>
      <c r="AB88" s="61"/>
      <c r="AC88" s="60"/>
      <c r="AD88" s="61"/>
      <c r="AE88" s="61"/>
      <c r="AF88" s="60"/>
      <c r="AG88" s="61"/>
      <c r="AH88" s="61"/>
      <c r="AI88" s="60"/>
      <c r="AJ88" s="61"/>
      <c r="AK88" s="61"/>
      <c r="AL88" s="60"/>
      <c r="AM88" s="61"/>
      <c r="AN88" s="61"/>
      <c r="AO88" s="60"/>
      <c r="AP88" s="61"/>
      <c r="AQ88" s="61"/>
      <c r="AR88" s="60"/>
      <c r="AS88" s="61"/>
      <c r="AT88" s="61"/>
      <c r="AU88" s="60"/>
      <c r="AV88" s="61"/>
      <c r="AW88" s="61"/>
    </row>
    <row r="89" spans="2:49" ht="32.1" customHeight="1" x14ac:dyDescent="0.3">
      <c r="C89" s="132" t="s">
        <v>229</v>
      </c>
      <c r="E89" s="60"/>
      <c r="F89" s="61"/>
      <c r="G89" s="61"/>
      <c r="H89" s="60"/>
      <c r="I89" s="61"/>
      <c r="J89" s="61"/>
      <c r="K89" s="60"/>
      <c r="L89" s="61"/>
      <c r="M89" s="61"/>
      <c r="N89" s="60"/>
      <c r="O89" s="61"/>
      <c r="P89" s="61"/>
      <c r="Q89" s="60"/>
      <c r="R89" s="61"/>
      <c r="S89" s="61"/>
      <c r="T89" s="60"/>
      <c r="U89" s="61"/>
      <c r="V89" s="61"/>
      <c r="W89" s="60"/>
      <c r="X89" s="61"/>
      <c r="Y89" s="61"/>
      <c r="Z89" s="60"/>
      <c r="AA89" s="61"/>
      <c r="AB89" s="61"/>
      <c r="AC89" s="60"/>
      <c r="AD89" s="61"/>
      <c r="AE89" s="61"/>
      <c r="AF89" s="60"/>
      <c r="AG89" s="61"/>
      <c r="AH89" s="61"/>
      <c r="AI89" s="60"/>
      <c r="AJ89" s="61"/>
      <c r="AK89" s="61"/>
      <c r="AL89" s="60"/>
      <c r="AM89" s="61"/>
      <c r="AN89" s="61"/>
      <c r="AO89" s="60"/>
      <c r="AP89" s="61"/>
      <c r="AQ89" s="61"/>
      <c r="AR89" s="60"/>
      <c r="AS89" s="61"/>
      <c r="AT89" s="61"/>
      <c r="AU89" s="60"/>
      <c r="AV89" s="61"/>
      <c r="AW89" s="61"/>
    </row>
    <row r="90" spans="2:49" ht="32.1" customHeight="1" x14ac:dyDescent="0.25">
      <c r="B90" s="159" t="s">
        <v>220</v>
      </c>
      <c r="C90" s="206" t="s">
        <v>221</v>
      </c>
      <c r="D90" s="206"/>
      <c r="E90" s="60"/>
      <c r="F90" s="61"/>
      <c r="G90" s="61"/>
      <c r="H90" s="60"/>
      <c r="I90" s="61"/>
      <c r="J90" s="61"/>
      <c r="K90" s="60"/>
      <c r="L90" s="61"/>
      <c r="M90" s="61"/>
      <c r="N90" s="60"/>
      <c r="O90" s="61"/>
      <c r="P90" s="61"/>
      <c r="Q90" s="60"/>
      <c r="R90" s="61"/>
      <c r="S90" s="61"/>
      <c r="T90" s="60"/>
      <c r="U90" s="61"/>
      <c r="V90" s="61"/>
      <c r="W90" s="60"/>
      <c r="X90" s="61"/>
      <c r="Y90" s="61"/>
      <c r="Z90" s="60"/>
      <c r="AA90" s="61"/>
      <c r="AB90" s="61"/>
      <c r="AC90" s="60"/>
      <c r="AD90" s="61"/>
      <c r="AE90" s="61"/>
      <c r="AF90" s="60"/>
      <c r="AG90" s="61"/>
      <c r="AH90" s="61"/>
      <c r="AI90" s="60"/>
      <c r="AJ90" s="61"/>
      <c r="AK90" s="61"/>
      <c r="AL90" s="60"/>
      <c r="AM90" s="61"/>
      <c r="AN90" s="61"/>
      <c r="AO90" s="60"/>
      <c r="AP90" s="61"/>
      <c r="AQ90" s="61"/>
      <c r="AR90" s="60"/>
      <c r="AS90" s="61"/>
      <c r="AT90" s="61"/>
      <c r="AU90" s="60"/>
      <c r="AV90" s="61"/>
      <c r="AW90" s="61"/>
    </row>
    <row r="91" spans="2:49" ht="39.950000000000003" customHeight="1" x14ac:dyDescent="0.25">
      <c r="B91" s="10">
        <v>1</v>
      </c>
      <c r="C91" s="203" t="s">
        <v>147</v>
      </c>
      <c r="D91" s="216"/>
      <c r="E91" s="60"/>
      <c r="F91" s="61"/>
      <c r="G91" s="61"/>
      <c r="H91" s="60"/>
      <c r="I91" s="61"/>
      <c r="J91" s="61"/>
      <c r="K91" s="60"/>
      <c r="L91" s="61"/>
      <c r="M91" s="61"/>
      <c r="N91" s="60"/>
      <c r="O91" s="61"/>
      <c r="P91" s="61"/>
      <c r="Q91" s="60"/>
      <c r="R91" s="61"/>
      <c r="S91" s="61"/>
      <c r="T91" s="60"/>
      <c r="U91" s="61"/>
      <c r="V91" s="61"/>
      <c r="W91" s="60"/>
      <c r="X91" s="61"/>
      <c r="Y91" s="61"/>
      <c r="Z91" s="60"/>
      <c r="AA91" s="61"/>
      <c r="AB91" s="61"/>
      <c r="AC91" s="60"/>
      <c r="AD91" s="61"/>
      <c r="AE91" s="61"/>
      <c r="AF91" s="60"/>
      <c r="AG91" s="61"/>
      <c r="AH91" s="61"/>
      <c r="AI91" s="60"/>
      <c r="AJ91" s="61"/>
      <c r="AK91" s="61"/>
      <c r="AL91" s="60"/>
      <c r="AM91" s="61"/>
      <c r="AN91" s="61"/>
      <c r="AO91" s="60"/>
      <c r="AP91" s="61"/>
      <c r="AQ91" s="61"/>
      <c r="AR91" s="60"/>
      <c r="AS91" s="61"/>
      <c r="AT91" s="61"/>
      <c r="AU91" s="60"/>
      <c r="AV91" s="61"/>
      <c r="AW91" s="61"/>
    </row>
    <row r="92" spans="2:49" ht="39.950000000000003" customHeight="1" x14ac:dyDescent="0.25">
      <c r="B92" s="10">
        <v>2</v>
      </c>
      <c r="C92" s="203" t="s">
        <v>148</v>
      </c>
      <c r="D92" s="216"/>
      <c r="E92" s="60"/>
      <c r="F92" s="61"/>
      <c r="G92" s="61"/>
      <c r="H92" s="60"/>
      <c r="I92" s="61"/>
      <c r="J92" s="61"/>
      <c r="K92" s="60"/>
      <c r="L92" s="61"/>
      <c r="M92" s="61"/>
      <c r="N92" s="60"/>
      <c r="O92" s="61"/>
      <c r="P92" s="61"/>
      <c r="Q92" s="60"/>
      <c r="R92" s="61"/>
      <c r="S92" s="61"/>
      <c r="T92" s="60"/>
      <c r="U92" s="61"/>
      <c r="V92" s="61"/>
      <c r="W92" s="60"/>
      <c r="X92" s="61"/>
      <c r="Y92" s="61"/>
      <c r="Z92" s="60"/>
      <c r="AA92" s="61"/>
      <c r="AB92" s="61"/>
      <c r="AC92" s="60"/>
      <c r="AD92" s="61"/>
      <c r="AE92" s="61"/>
      <c r="AF92" s="60"/>
      <c r="AG92" s="61"/>
      <c r="AH92" s="61"/>
      <c r="AI92" s="60"/>
      <c r="AJ92" s="61"/>
      <c r="AK92" s="61"/>
      <c r="AL92" s="60"/>
      <c r="AM92" s="61"/>
      <c r="AN92" s="61"/>
      <c r="AO92" s="60"/>
      <c r="AP92" s="61"/>
      <c r="AQ92" s="61"/>
      <c r="AR92" s="60"/>
      <c r="AS92" s="61"/>
      <c r="AT92" s="61"/>
      <c r="AU92" s="60"/>
      <c r="AV92" s="61"/>
      <c r="AW92" s="61"/>
    </row>
    <row r="93" spans="2:49" ht="39.950000000000003" customHeight="1" x14ac:dyDescent="0.25">
      <c r="B93" s="10">
        <v>3</v>
      </c>
      <c r="C93" s="203" t="s">
        <v>149</v>
      </c>
      <c r="D93" s="216"/>
      <c r="E93" s="60"/>
      <c r="F93" s="61"/>
      <c r="G93" s="61"/>
      <c r="H93" s="60"/>
      <c r="I93" s="61"/>
      <c r="J93" s="61"/>
      <c r="K93" s="60"/>
      <c r="L93" s="61"/>
      <c r="M93" s="61"/>
      <c r="N93" s="60"/>
      <c r="O93" s="61"/>
      <c r="P93" s="61"/>
      <c r="Q93" s="60"/>
      <c r="R93" s="61"/>
      <c r="S93" s="61"/>
      <c r="T93" s="60"/>
      <c r="U93" s="61"/>
      <c r="V93" s="61"/>
      <c r="W93" s="60"/>
      <c r="X93" s="61"/>
      <c r="Y93" s="61"/>
      <c r="Z93" s="60"/>
      <c r="AA93" s="61"/>
      <c r="AB93" s="61"/>
      <c r="AC93" s="60"/>
      <c r="AD93" s="61"/>
      <c r="AE93" s="61"/>
      <c r="AF93" s="60"/>
      <c r="AG93" s="61"/>
      <c r="AH93" s="61"/>
      <c r="AI93" s="60"/>
      <c r="AJ93" s="61"/>
      <c r="AK93" s="61"/>
      <c r="AL93" s="60"/>
      <c r="AM93" s="61"/>
      <c r="AN93" s="61"/>
      <c r="AO93" s="60"/>
      <c r="AP93" s="61"/>
      <c r="AQ93" s="61"/>
      <c r="AR93" s="60"/>
      <c r="AS93" s="61"/>
      <c r="AT93" s="61"/>
      <c r="AU93" s="60"/>
      <c r="AV93" s="61"/>
      <c r="AW93" s="61"/>
    </row>
    <row r="94" spans="2:49" ht="39.950000000000003" customHeight="1" x14ac:dyDescent="0.25">
      <c r="B94" s="10">
        <v>4</v>
      </c>
      <c r="C94" s="203" t="s">
        <v>150</v>
      </c>
      <c r="D94" s="216"/>
      <c r="E94" s="60"/>
      <c r="F94" s="61"/>
      <c r="G94" s="61"/>
      <c r="H94" s="60"/>
      <c r="I94" s="61"/>
      <c r="J94" s="61"/>
      <c r="K94" s="60"/>
      <c r="L94" s="61"/>
      <c r="M94" s="61"/>
      <c r="N94" s="60"/>
      <c r="O94" s="61"/>
      <c r="P94" s="61"/>
      <c r="Q94" s="60"/>
      <c r="R94" s="61"/>
      <c r="S94" s="61"/>
      <c r="T94" s="60"/>
      <c r="U94" s="61"/>
      <c r="V94" s="61"/>
      <c r="W94" s="60"/>
      <c r="X94" s="61"/>
      <c r="Y94" s="61"/>
      <c r="Z94" s="60"/>
      <c r="AA94" s="61"/>
      <c r="AB94" s="61"/>
      <c r="AC94" s="60"/>
      <c r="AD94" s="61"/>
      <c r="AE94" s="61"/>
      <c r="AF94" s="60"/>
      <c r="AG94" s="61"/>
      <c r="AH94" s="61"/>
      <c r="AI94" s="60"/>
      <c r="AJ94" s="61"/>
      <c r="AK94" s="61"/>
      <c r="AL94" s="60"/>
      <c r="AM94" s="61"/>
      <c r="AN94" s="61"/>
      <c r="AO94" s="60"/>
      <c r="AP94" s="61"/>
      <c r="AQ94" s="61"/>
      <c r="AR94" s="60"/>
      <c r="AS94" s="61"/>
      <c r="AT94" s="61"/>
      <c r="AU94" s="60"/>
      <c r="AV94" s="61"/>
      <c r="AW94" s="61"/>
    </row>
    <row r="95" spans="2:49" ht="39.950000000000003" customHeight="1" x14ac:dyDescent="0.25">
      <c r="B95" s="10">
        <v>5</v>
      </c>
      <c r="C95" s="203" t="s">
        <v>151</v>
      </c>
      <c r="D95" s="216"/>
    </row>
    <row r="96" spans="2:49" ht="39.950000000000003" customHeight="1" x14ac:dyDescent="0.25">
      <c r="B96" s="10">
        <v>6</v>
      </c>
      <c r="C96" s="203" t="s">
        <v>152</v>
      </c>
      <c r="D96" s="216"/>
    </row>
    <row r="97" spans="2:4" ht="31.5" customHeight="1" x14ac:dyDescent="0.25">
      <c r="B97" s="103"/>
      <c r="C97" s="63"/>
      <c r="D97" s="63"/>
    </row>
    <row r="98" spans="2:4" ht="31.5" customHeight="1" x14ac:dyDescent="0.3">
      <c r="C98" s="132" t="s">
        <v>230</v>
      </c>
    </row>
    <row r="99" spans="2:4" ht="38.1" customHeight="1" x14ac:dyDescent="0.25">
      <c r="B99" s="159" t="s">
        <v>220</v>
      </c>
      <c r="C99" s="206" t="s">
        <v>221</v>
      </c>
      <c r="D99" s="206"/>
    </row>
    <row r="100" spans="2:4" ht="39.950000000000003" customHeight="1" x14ac:dyDescent="0.25">
      <c r="B100" s="10">
        <v>1</v>
      </c>
      <c r="C100" s="203" t="s">
        <v>153</v>
      </c>
      <c r="D100" s="203" t="s">
        <v>154</v>
      </c>
    </row>
    <row r="101" spans="2:4" ht="39.950000000000003" customHeight="1" x14ac:dyDescent="0.25">
      <c r="B101" s="10">
        <v>2</v>
      </c>
      <c r="C101" s="203" t="s">
        <v>155</v>
      </c>
      <c r="D101" s="203" t="s">
        <v>156</v>
      </c>
    </row>
    <row r="102" spans="2:4" ht="39.950000000000003" customHeight="1" x14ac:dyDescent="0.25">
      <c r="B102" s="10">
        <v>3</v>
      </c>
      <c r="C102" s="203" t="s">
        <v>157</v>
      </c>
      <c r="D102" s="203" t="s">
        <v>158</v>
      </c>
    </row>
    <row r="103" spans="2:4" ht="39.950000000000003" customHeight="1" x14ac:dyDescent="0.25">
      <c r="B103" s="10">
        <v>4</v>
      </c>
      <c r="C103" s="203" t="s">
        <v>159</v>
      </c>
      <c r="D103" s="203" t="s">
        <v>160</v>
      </c>
    </row>
    <row r="104" spans="2:4" ht="39.950000000000003" customHeight="1" x14ac:dyDescent="0.25">
      <c r="B104" s="10">
        <v>5</v>
      </c>
      <c r="C104" s="203" t="s">
        <v>161</v>
      </c>
      <c r="D104" s="203" t="s">
        <v>162</v>
      </c>
    </row>
    <row r="105" spans="2:4" ht="39.950000000000003" customHeight="1" x14ac:dyDescent="0.25">
      <c r="B105" s="10">
        <v>6</v>
      </c>
      <c r="C105" s="203" t="s">
        <v>163</v>
      </c>
      <c r="D105" s="203" t="s">
        <v>164</v>
      </c>
    </row>
    <row r="106" spans="2:4" ht="31.5" customHeight="1" x14ac:dyDescent="0.25"/>
    <row r="107" spans="2:4" ht="31.5" customHeight="1" x14ac:dyDescent="0.3">
      <c r="C107" s="132" t="s">
        <v>231</v>
      </c>
    </row>
    <row r="108" spans="2:4" ht="31.5" x14ac:dyDescent="0.25">
      <c r="B108" s="159" t="s">
        <v>220</v>
      </c>
      <c r="C108" s="206" t="s">
        <v>221</v>
      </c>
      <c r="D108" s="206"/>
    </row>
    <row r="109" spans="2:4" ht="39.950000000000003" customHeight="1" x14ac:dyDescent="0.25">
      <c r="B109" s="10">
        <v>1</v>
      </c>
      <c r="C109" s="214" t="s">
        <v>280</v>
      </c>
      <c r="D109" s="215" t="s">
        <v>165</v>
      </c>
    </row>
    <row r="110" spans="2:4" ht="39.950000000000003" customHeight="1" x14ac:dyDescent="0.25">
      <c r="B110" s="10">
        <v>2</v>
      </c>
      <c r="C110" s="214" t="s">
        <v>281</v>
      </c>
      <c r="D110" s="215" t="s">
        <v>166</v>
      </c>
    </row>
    <row r="111" spans="2:4" ht="39.950000000000003" customHeight="1" x14ac:dyDescent="0.25">
      <c r="B111" s="10">
        <v>3</v>
      </c>
      <c r="C111" s="214" t="s">
        <v>282</v>
      </c>
      <c r="D111" s="215" t="s">
        <v>167</v>
      </c>
    </row>
    <row r="112" spans="2:4" ht="39.950000000000003" customHeight="1" x14ac:dyDescent="0.25">
      <c r="B112" s="10">
        <v>4</v>
      </c>
      <c r="C112" s="214" t="s">
        <v>283</v>
      </c>
      <c r="D112" s="215" t="s">
        <v>168</v>
      </c>
    </row>
    <row r="113" spans="2:4" ht="39.950000000000003" customHeight="1" x14ac:dyDescent="0.25">
      <c r="B113" s="10">
        <v>5</v>
      </c>
      <c r="C113" s="214" t="s">
        <v>284</v>
      </c>
      <c r="D113" s="215" t="s">
        <v>169</v>
      </c>
    </row>
    <row r="114" spans="2:4" ht="39.950000000000003" customHeight="1" x14ac:dyDescent="0.25">
      <c r="B114" s="10">
        <v>6</v>
      </c>
      <c r="C114" s="214" t="s">
        <v>285</v>
      </c>
      <c r="D114" s="215" t="s">
        <v>170</v>
      </c>
    </row>
    <row r="115" spans="2:4" ht="31.5" customHeight="1" x14ac:dyDescent="0.25"/>
    <row r="116" spans="2:4" ht="31.5" customHeight="1" x14ac:dyDescent="0.3">
      <c r="C116" s="132" t="s">
        <v>232</v>
      </c>
    </row>
    <row r="117" spans="2:4" ht="31.5" x14ac:dyDescent="0.25">
      <c r="B117" s="159" t="s">
        <v>220</v>
      </c>
      <c r="C117" s="206" t="s">
        <v>221</v>
      </c>
      <c r="D117" s="206"/>
    </row>
    <row r="118" spans="2:4" ht="39.950000000000003" customHeight="1" x14ac:dyDescent="0.25">
      <c r="B118" s="10">
        <v>1</v>
      </c>
      <c r="C118" s="201" t="s">
        <v>171</v>
      </c>
      <c r="D118" s="202" t="s">
        <v>172</v>
      </c>
    </row>
    <row r="119" spans="2:4" ht="39.950000000000003" customHeight="1" x14ac:dyDescent="0.25">
      <c r="B119" s="10">
        <v>2</v>
      </c>
      <c r="C119" s="201" t="s">
        <v>173</v>
      </c>
      <c r="D119" s="202" t="s">
        <v>174</v>
      </c>
    </row>
    <row r="120" spans="2:4" ht="39.950000000000003" customHeight="1" x14ac:dyDescent="0.25">
      <c r="B120" s="10">
        <v>3</v>
      </c>
      <c r="C120" s="201" t="s">
        <v>175</v>
      </c>
      <c r="D120" s="202" t="s">
        <v>176</v>
      </c>
    </row>
    <row r="121" spans="2:4" ht="39.950000000000003" customHeight="1" x14ac:dyDescent="0.25">
      <c r="B121" s="10">
        <v>4</v>
      </c>
      <c r="C121" s="201" t="s">
        <v>177</v>
      </c>
      <c r="D121" s="202" t="s">
        <v>178</v>
      </c>
    </row>
    <row r="122" spans="2:4" ht="39.950000000000003" customHeight="1" x14ac:dyDescent="0.25">
      <c r="B122" s="10">
        <v>5</v>
      </c>
      <c r="C122" s="201" t="s">
        <v>179</v>
      </c>
      <c r="D122" s="202" t="s">
        <v>180</v>
      </c>
    </row>
    <row r="123" spans="2:4" ht="39.950000000000003" customHeight="1" x14ac:dyDescent="0.25">
      <c r="B123" s="10">
        <v>6</v>
      </c>
      <c r="C123" s="201" t="s">
        <v>181</v>
      </c>
      <c r="D123" s="202" t="s">
        <v>182</v>
      </c>
    </row>
    <row r="124" spans="2:4" ht="31.5" customHeight="1" x14ac:dyDescent="0.25"/>
    <row r="125" spans="2:4" ht="31.5" customHeight="1" x14ac:dyDescent="0.3">
      <c r="C125" s="132" t="s">
        <v>233</v>
      </c>
    </row>
    <row r="126" spans="2:4" ht="31.5" x14ac:dyDescent="0.25">
      <c r="B126" s="159" t="s">
        <v>220</v>
      </c>
      <c r="C126" s="206" t="s">
        <v>221</v>
      </c>
      <c r="D126" s="206"/>
    </row>
    <row r="127" spans="2:4" ht="30" customHeight="1" x14ac:dyDescent="0.25">
      <c r="B127" s="10">
        <v>1</v>
      </c>
      <c r="C127" s="203" t="s">
        <v>183</v>
      </c>
      <c r="D127" s="203" t="s">
        <v>184</v>
      </c>
    </row>
    <row r="128" spans="2:4" ht="30" customHeight="1" x14ac:dyDescent="0.25">
      <c r="B128" s="10">
        <v>2</v>
      </c>
      <c r="C128" s="203" t="s">
        <v>185</v>
      </c>
      <c r="D128" s="203" t="s">
        <v>186</v>
      </c>
    </row>
    <row r="129" spans="2:4" ht="30" customHeight="1" x14ac:dyDescent="0.25">
      <c r="B129" s="10">
        <v>3</v>
      </c>
      <c r="C129" s="203" t="s">
        <v>187</v>
      </c>
      <c r="D129" s="203" t="s">
        <v>188</v>
      </c>
    </row>
    <row r="130" spans="2:4" ht="30" customHeight="1" x14ac:dyDescent="0.25">
      <c r="B130" s="10">
        <v>4</v>
      </c>
      <c r="C130" s="203" t="s">
        <v>189</v>
      </c>
      <c r="D130" s="203" t="s">
        <v>190</v>
      </c>
    </row>
    <row r="131" spans="2:4" ht="30" customHeight="1" x14ac:dyDescent="0.25">
      <c r="B131" s="10">
        <v>5</v>
      </c>
      <c r="C131" s="203" t="s">
        <v>191</v>
      </c>
      <c r="D131" s="203" t="s">
        <v>192</v>
      </c>
    </row>
    <row r="132" spans="2:4" ht="30" customHeight="1" x14ac:dyDescent="0.25">
      <c r="B132" s="10">
        <v>6</v>
      </c>
      <c r="C132" s="203" t="s">
        <v>193</v>
      </c>
      <c r="D132" s="203" t="s">
        <v>194</v>
      </c>
    </row>
    <row r="133" spans="2:4" ht="31.5" customHeight="1" x14ac:dyDescent="0.25"/>
    <row r="134" spans="2:4" ht="31.5" customHeight="1" x14ac:dyDescent="0.3">
      <c r="C134" s="132" t="s">
        <v>234</v>
      </c>
    </row>
    <row r="135" spans="2:4" ht="31.5" x14ac:dyDescent="0.25">
      <c r="B135" s="159" t="s">
        <v>220</v>
      </c>
      <c r="C135" s="206" t="s">
        <v>221</v>
      </c>
      <c r="D135" s="206"/>
    </row>
    <row r="136" spans="2:4" ht="39.950000000000003" customHeight="1" x14ac:dyDescent="0.25">
      <c r="B136" s="10">
        <v>1</v>
      </c>
      <c r="C136" s="203" t="s">
        <v>241</v>
      </c>
      <c r="D136" s="203" t="s">
        <v>184</v>
      </c>
    </row>
    <row r="137" spans="2:4" ht="39.950000000000003" customHeight="1" x14ac:dyDescent="0.25">
      <c r="B137" s="10">
        <v>2</v>
      </c>
      <c r="C137" s="203" t="s">
        <v>242</v>
      </c>
      <c r="D137" s="203" t="s">
        <v>184</v>
      </c>
    </row>
    <row r="138" spans="2:4" ht="39.950000000000003" customHeight="1" x14ac:dyDescent="0.25">
      <c r="B138" s="10">
        <v>3</v>
      </c>
      <c r="C138" s="203" t="s">
        <v>243</v>
      </c>
      <c r="D138" s="203" t="s">
        <v>184</v>
      </c>
    </row>
    <row r="139" spans="2:4" ht="39.950000000000003" customHeight="1" x14ac:dyDescent="0.25">
      <c r="B139" s="10">
        <v>4</v>
      </c>
      <c r="C139" s="203" t="s">
        <v>244</v>
      </c>
      <c r="D139" s="203" t="s">
        <v>184</v>
      </c>
    </row>
    <row r="140" spans="2:4" ht="39.950000000000003" customHeight="1" x14ac:dyDescent="0.25">
      <c r="B140" s="10">
        <v>5</v>
      </c>
      <c r="C140" s="203" t="s">
        <v>245</v>
      </c>
      <c r="D140" s="203" t="s">
        <v>184</v>
      </c>
    </row>
    <row r="141" spans="2:4" ht="39.950000000000003" customHeight="1" x14ac:dyDescent="0.25">
      <c r="B141" s="10">
        <v>6</v>
      </c>
      <c r="C141" s="203" t="s">
        <v>246</v>
      </c>
      <c r="D141" s="203" t="s">
        <v>184</v>
      </c>
    </row>
    <row r="142" spans="2:4" ht="31.5" customHeight="1" x14ac:dyDescent="0.25"/>
    <row r="143" spans="2:4" ht="31.5" customHeight="1" x14ac:dyDescent="0.3">
      <c r="C143" s="132" t="s">
        <v>235</v>
      </c>
    </row>
    <row r="144" spans="2:4" ht="31.5" x14ac:dyDescent="0.25">
      <c r="B144" s="159" t="s">
        <v>220</v>
      </c>
      <c r="C144" s="206" t="s">
        <v>221</v>
      </c>
      <c r="D144" s="206"/>
    </row>
    <row r="145" spans="2:4" ht="54.95" customHeight="1" x14ac:dyDescent="0.25">
      <c r="B145" s="155">
        <v>1</v>
      </c>
      <c r="C145" s="203" t="s">
        <v>195</v>
      </c>
      <c r="D145" s="203" t="s">
        <v>184</v>
      </c>
    </row>
    <row r="146" spans="2:4" ht="54.95" customHeight="1" x14ac:dyDescent="0.25">
      <c r="B146" s="155">
        <v>2</v>
      </c>
      <c r="C146" s="203" t="s">
        <v>196</v>
      </c>
      <c r="D146" s="203" t="s">
        <v>186</v>
      </c>
    </row>
    <row r="147" spans="2:4" ht="54.95" customHeight="1" x14ac:dyDescent="0.25">
      <c r="B147" s="155">
        <v>3</v>
      </c>
      <c r="C147" s="203" t="s">
        <v>197</v>
      </c>
      <c r="D147" s="203" t="s">
        <v>188</v>
      </c>
    </row>
    <row r="148" spans="2:4" ht="54.95" customHeight="1" x14ac:dyDescent="0.25">
      <c r="B148" s="155">
        <v>4</v>
      </c>
      <c r="C148" s="203" t="s">
        <v>198</v>
      </c>
      <c r="D148" s="203" t="s">
        <v>190</v>
      </c>
    </row>
    <row r="149" spans="2:4" ht="54.95" customHeight="1" x14ac:dyDescent="0.25">
      <c r="B149" s="155">
        <v>5</v>
      </c>
      <c r="C149" s="203" t="s">
        <v>199</v>
      </c>
      <c r="D149" s="203" t="s">
        <v>192</v>
      </c>
    </row>
    <row r="150" spans="2:4" ht="54.95" customHeight="1" x14ac:dyDescent="0.25">
      <c r="B150" s="156">
        <v>6</v>
      </c>
      <c r="C150" s="203" t="s">
        <v>200</v>
      </c>
      <c r="D150" s="203" t="s">
        <v>194</v>
      </c>
    </row>
    <row r="151" spans="2:4" ht="21" customHeight="1" x14ac:dyDescent="0.25"/>
    <row r="152" spans="2:4" ht="21" customHeight="1" x14ac:dyDescent="0.25"/>
    <row r="153" spans="2:4" ht="21" customHeight="1" x14ac:dyDescent="0.25">
      <c r="C153" s="15" t="s">
        <v>236</v>
      </c>
    </row>
    <row r="154" spans="2:4" ht="31.5" x14ac:dyDescent="0.25">
      <c r="B154" s="159" t="s">
        <v>220</v>
      </c>
      <c r="C154" s="206" t="s">
        <v>221</v>
      </c>
      <c r="D154" s="206"/>
    </row>
    <row r="155" spans="2:4" ht="35.1" customHeight="1" x14ac:dyDescent="0.25">
      <c r="B155" s="10">
        <v>1</v>
      </c>
      <c r="C155" s="203" t="s">
        <v>201</v>
      </c>
      <c r="D155" s="203" t="s">
        <v>184</v>
      </c>
    </row>
    <row r="156" spans="2:4" ht="35.1" customHeight="1" x14ac:dyDescent="0.25">
      <c r="B156" s="10">
        <v>2</v>
      </c>
      <c r="C156" s="203" t="s">
        <v>202</v>
      </c>
      <c r="D156" s="203" t="s">
        <v>184</v>
      </c>
    </row>
    <row r="157" spans="2:4" ht="35.1" customHeight="1" x14ac:dyDescent="0.25">
      <c r="B157" s="10">
        <v>3</v>
      </c>
      <c r="C157" s="203" t="s">
        <v>203</v>
      </c>
      <c r="D157" s="203" t="s">
        <v>184</v>
      </c>
    </row>
    <row r="158" spans="2:4" ht="35.1" customHeight="1" x14ac:dyDescent="0.25">
      <c r="B158" s="10">
        <v>4</v>
      </c>
      <c r="C158" s="203" t="s">
        <v>204</v>
      </c>
      <c r="D158" s="203" t="s">
        <v>184</v>
      </c>
    </row>
    <row r="159" spans="2:4" ht="35.1" customHeight="1" x14ac:dyDescent="0.25">
      <c r="B159" s="10">
        <v>5</v>
      </c>
      <c r="C159" s="203" t="s">
        <v>205</v>
      </c>
      <c r="D159" s="203" t="s">
        <v>184</v>
      </c>
    </row>
    <row r="160" spans="2:4" ht="35.1" customHeight="1" x14ac:dyDescent="0.25">
      <c r="B160" s="10">
        <v>6</v>
      </c>
      <c r="C160" s="203" t="s">
        <v>206</v>
      </c>
      <c r="D160" s="203" t="s">
        <v>184</v>
      </c>
    </row>
    <row r="161" spans="2:4" ht="21" customHeight="1" x14ac:dyDescent="0.25"/>
    <row r="162" spans="2:4" ht="21" customHeight="1" x14ac:dyDescent="0.25"/>
    <row r="163" spans="2:4" ht="21" customHeight="1" x14ac:dyDescent="0.25">
      <c r="C163" s="15" t="s">
        <v>237</v>
      </c>
    </row>
    <row r="164" spans="2:4" ht="31.5" x14ac:dyDescent="0.25">
      <c r="B164" s="159" t="s">
        <v>220</v>
      </c>
      <c r="C164" s="206" t="s">
        <v>221</v>
      </c>
      <c r="D164" s="206"/>
    </row>
    <row r="165" spans="2:4" ht="65.099999999999994" customHeight="1" x14ac:dyDescent="0.25">
      <c r="B165" s="10">
        <v>1</v>
      </c>
      <c r="C165" s="217" t="s">
        <v>286</v>
      </c>
      <c r="D165" s="217" t="s">
        <v>184</v>
      </c>
    </row>
    <row r="166" spans="2:4" ht="65.099999999999994" customHeight="1" x14ac:dyDescent="0.25">
      <c r="B166" s="10">
        <v>2</v>
      </c>
      <c r="C166" s="217" t="s">
        <v>287</v>
      </c>
      <c r="D166" s="217" t="s">
        <v>184</v>
      </c>
    </row>
    <row r="167" spans="2:4" ht="65.099999999999994" customHeight="1" x14ac:dyDescent="0.25">
      <c r="B167" s="10">
        <v>3</v>
      </c>
      <c r="C167" s="217" t="s">
        <v>288</v>
      </c>
      <c r="D167" s="217" t="s">
        <v>184</v>
      </c>
    </row>
    <row r="168" spans="2:4" ht="65.099999999999994" customHeight="1" x14ac:dyDescent="0.25">
      <c r="B168" s="10">
        <v>4</v>
      </c>
      <c r="C168" s="217" t="s">
        <v>289</v>
      </c>
      <c r="D168" s="217" t="s">
        <v>184</v>
      </c>
    </row>
    <row r="169" spans="2:4" ht="65.099999999999994" customHeight="1" x14ac:dyDescent="0.25">
      <c r="B169" s="10">
        <v>5</v>
      </c>
      <c r="C169" s="217" t="s">
        <v>290</v>
      </c>
      <c r="D169" s="217" t="s">
        <v>184</v>
      </c>
    </row>
    <row r="170" spans="2:4" ht="65.099999999999994" customHeight="1" x14ac:dyDescent="0.25">
      <c r="B170" s="10">
        <v>6</v>
      </c>
      <c r="C170" s="217" t="s">
        <v>291</v>
      </c>
      <c r="D170" s="217" t="s">
        <v>184</v>
      </c>
    </row>
    <row r="173" spans="2:4" ht="20.25" x14ac:dyDescent="0.25">
      <c r="C173" s="15"/>
    </row>
    <row r="174" spans="2:4" ht="18" x14ac:dyDescent="0.25">
      <c r="B174" s="128"/>
      <c r="C174" s="220"/>
      <c r="D174" s="220"/>
    </row>
    <row r="175" spans="2:4" x14ac:dyDescent="0.25">
      <c r="B175" s="103"/>
      <c r="C175" s="218"/>
      <c r="D175" s="218"/>
    </row>
    <row r="176" spans="2:4" x14ac:dyDescent="0.25">
      <c r="B176" s="103"/>
      <c r="C176" s="218"/>
      <c r="D176" s="218"/>
    </row>
    <row r="177" spans="2:4" x14ac:dyDescent="0.25">
      <c r="B177" s="103"/>
      <c r="C177" s="218"/>
      <c r="D177" s="218"/>
    </row>
    <row r="178" spans="2:4" x14ac:dyDescent="0.25">
      <c r="B178" s="103"/>
      <c r="C178" s="218"/>
      <c r="D178" s="218"/>
    </row>
    <row r="179" spans="2:4" x14ac:dyDescent="0.25">
      <c r="B179" s="103"/>
      <c r="C179" s="218"/>
      <c r="D179" s="218"/>
    </row>
    <row r="180" spans="2:4" x14ac:dyDescent="0.25">
      <c r="B180" s="103"/>
      <c r="C180" s="218"/>
      <c r="D180" s="218"/>
    </row>
    <row r="181" spans="2:4" x14ac:dyDescent="0.25">
      <c r="B181" s="157"/>
      <c r="C181" s="129"/>
      <c r="D181" s="129"/>
    </row>
    <row r="182" spans="2:4" x14ac:dyDescent="0.25">
      <c r="B182" s="157"/>
      <c r="C182" s="129"/>
      <c r="D182" s="129"/>
    </row>
    <row r="183" spans="2:4" ht="20.25" x14ac:dyDescent="0.25">
      <c r="B183" s="157"/>
      <c r="C183" s="45"/>
      <c r="D183" s="129"/>
    </row>
    <row r="184" spans="2:4" ht="18" x14ac:dyDescent="0.25">
      <c r="B184" s="130"/>
      <c r="C184" s="220"/>
      <c r="D184" s="220"/>
    </row>
    <row r="185" spans="2:4" x14ac:dyDescent="0.25">
      <c r="B185" s="158"/>
      <c r="C185" s="219"/>
      <c r="D185" s="219"/>
    </row>
    <row r="186" spans="2:4" x14ac:dyDescent="0.25">
      <c r="B186" s="158"/>
      <c r="C186" s="219"/>
      <c r="D186" s="219"/>
    </row>
    <row r="187" spans="2:4" x14ac:dyDescent="0.25">
      <c r="B187" s="158"/>
      <c r="C187" s="219"/>
      <c r="D187" s="219"/>
    </row>
    <row r="188" spans="2:4" x14ac:dyDescent="0.25">
      <c r="B188" s="158"/>
      <c r="C188" s="219"/>
      <c r="D188" s="219"/>
    </row>
    <row r="189" spans="2:4" x14ac:dyDescent="0.25">
      <c r="B189" s="158"/>
      <c r="C189" s="219"/>
      <c r="D189" s="219"/>
    </row>
    <row r="190" spans="2:4" x14ac:dyDescent="0.25">
      <c r="B190" s="158"/>
      <c r="C190" s="219"/>
      <c r="D190" s="219"/>
    </row>
  </sheetData>
  <sheetProtection password="CC14" sheet="1" objects="1" scenarios="1"/>
  <mergeCells count="215">
    <mergeCell ref="C188:D188"/>
    <mergeCell ref="C189:D189"/>
    <mergeCell ref="C190:D190"/>
    <mergeCell ref="C184:D184"/>
    <mergeCell ref="C185:D185"/>
    <mergeCell ref="C186:D186"/>
    <mergeCell ref="C187:D187"/>
    <mergeCell ref="C160:D160"/>
    <mergeCell ref="C150:D150"/>
    <mergeCell ref="C154:D154"/>
    <mergeCell ref="C155:D155"/>
    <mergeCell ref="C156:D156"/>
    <mergeCell ref="C157:D157"/>
    <mergeCell ref="C158:D158"/>
    <mergeCell ref="C179:D179"/>
    <mergeCell ref="C180:D180"/>
    <mergeCell ref="C170:D170"/>
    <mergeCell ref="C174:D174"/>
    <mergeCell ref="C175:D175"/>
    <mergeCell ref="C72:D72"/>
    <mergeCell ref="C73:D73"/>
    <mergeCell ref="C39:D39"/>
    <mergeCell ref="C45:D45"/>
    <mergeCell ref="C46:D46"/>
    <mergeCell ref="C47:D47"/>
    <mergeCell ref="C84:D84"/>
    <mergeCell ref="C85:D85"/>
    <mergeCell ref="C122:D122"/>
    <mergeCell ref="C109:D109"/>
    <mergeCell ref="C110:D110"/>
    <mergeCell ref="C105:D105"/>
    <mergeCell ref="C111:D111"/>
    <mergeCell ref="C40:N40"/>
    <mergeCell ref="C41:N41"/>
    <mergeCell ref="C55:D55"/>
    <mergeCell ref="C56:D56"/>
    <mergeCell ref="C57:D57"/>
    <mergeCell ref="C58:D58"/>
    <mergeCell ref="C59:D59"/>
    <mergeCell ref="C60:D60"/>
    <mergeCell ref="C114:D114"/>
    <mergeCell ref="C117:D117"/>
    <mergeCell ref="C118:D118"/>
    <mergeCell ref="C91:D91"/>
    <mergeCell ref="C176:D176"/>
    <mergeCell ref="C177:D177"/>
    <mergeCell ref="C178:D178"/>
    <mergeCell ref="C164:D164"/>
    <mergeCell ref="C165:D165"/>
    <mergeCell ref="C149:D149"/>
    <mergeCell ref="C144:D144"/>
    <mergeCell ref="C159:D159"/>
    <mergeCell ref="C131:D131"/>
    <mergeCell ref="C132:D132"/>
    <mergeCell ref="C141:D141"/>
    <mergeCell ref="C135:D135"/>
    <mergeCell ref="C136:D136"/>
    <mergeCell ref="C137:D137"/>
    <mergeCell ref="C138:D138"/>
    <mergeCell ref="C139:D139"/>
    <mergeCell ref="C140:D140"/>
    <mergeCell ref="C130:D130"/>
    <mergeCell ref="C123:D123"/>
    <mergeCell ref="C126:D126"/>
    <mergeCell ref="C127:D127"/>
    <mergeCell ref="C128:D128"/>
    <mergeCell ref="C129:D129"/>
    <mergeCell ref="C112:D112"/>
    <mergeCell ref="C113:D113"/>
    <mergeCell ref="C92:D92"/>
    <mergeCell ref="C93:D93"/>
    <mergeCell ref="C166:D166"/>
    <mergeCell ref="C167:D167"/>
    <mergeCell ref="C168:D168"/>
    <mergeCell ref="C169:D169"/>
    <mergeCell ref="C145:D145"/>
    <mergeCell ref="C146:D146"/>
    <mergeCell ref="C147:D147"/>
    <mergeCell ref="C148:D148"/>
    <mergeCell ref="C119:D119"/>
    <mergeCell ref="C120:D120"/>
    <mergeCell ref="C121:D121"/>
    <mergeCell ref="C94:D94"/>
    <mergeCell ref="C95:D95"/>
    <mergeCell ref="C96:D96"/>
    <mergeCell ref="C108:D108"/>
    <mergeCell ref="C26:D26"/>
    <mergeCell ref="C27:D27"/>
    <mergeCell ref="C28:D28"/>
    <mergeCell ref="C29:D29"/>
    <mergeCell ref="C64:D64"/>
    <mergeCell ref="C65:D65"/>
    <mergeCell ref="C66:D66"/>
    <mergeCell ref="C87:D87"/>
    <mergeCell ref="C90:D90"/>
    <mergeCell ref="C74:D74"/>
    <mergeCell ref="C75:D75"/>
    <mergeCell ref="C67:D67"/>
    <mergeCell ref="C81:D81"/>
    <mergeCell ref="C82:D82"/>
    <mergeCell ref="C83:D83"/>
    <mergeCell ref="C86:D86"/>
    <mergeCell ref="C35:D35"/>
    <mergeCell ref="C36:D36"/>
    <mergeCell ref="C37:D37"/>
    <mergeCell ref="C38:D38"/>
    <mergeCell ref="C48:D48"/>
    <mergeCell ref="C49:D49"/>
    <mergeCell ref="C50:D50"/>
    <mergeCell ref="C51:D51"/>
    <mergeCell ref="O63:P63"/>
    <mergeCell ref="R63:S63"/>
    <mergeCell ref="U63:V63"/>
    <mergeCell ref="L63:M63"/>
    <mergeCell ref="C9:D9"/>
    <mergeCell ref="C5:D5"/>
    <mergeCell ref="C63:D63"/>
    <mergeCell ref="F63:G63"/>
    <mergeCell ref="C6:D6"/>
    <mergeCell ref="C8:D8"/>
    <mergeCell ref="C7:D7"/>
    <mergeCell ref="C25:D25"/>
    <mergeCell ref="C15:D15"/>
    <mergeCell ref="C16:D16"/>
    <mergeCell ref="C17:D17"/>
    <mergeCell ref="C18:D18"/>
    <mergeCell ref="C19:D19"/>
    <mergeCell ref="C20:D20"/>
    <mergeCell ref="C21:D21"/>
    <mergeCell ref="C10:N10"/>
    <mergeCell ref="C11:N11"/>
    <mergeCell ref="C30:N30"/>
    <mergeCell ref="C61:D61"/>
    <mergeCell ref="C31:N31"/>
    <mergeCell ref="AA67:AB67"/>
    <mergeCell ref="AP66:AQ66"/>
    <mergeCell ref="AM67:AN67"/>
    <mergeCell ref="AP67:AQ67"/>
    <mergeCell ref="AG66:AH66"/>
    <mergeCell ref="AJ66:AK66"/>
    <mergeCell ref="AV63:AW63"/>
    <mergeCell ref="F66:G66"/>
    <mergeCell ref="I66:J66"/>
    <mergeCell ref="L66:M66"/>
    <mergeCell ref="O66:P66"/>
    <mergeCell ref="R66:S66"/>
    <mergeCell ref="U66:V66"/>
    <mergeCell ref="X66:Y66"/>
    <mergeCell ref="X63:Y63"/>
    <mergeCell ref="AA63:AB63"/>
    <mergeCell ref="AA66:AB66"/>
    <mergeCell ref="AS63:AT63"/>
    <mergeCell ref="AP63:AQ63"/>
    <mergeCell ref="I63:J63"/>
    <mergeCell ref="AD63:AE63"/>
    <mergeCell ref="AG63:AH63"/>
    <mergeCell ref="AJ63:AK63"/>
    <mergeCell ref="AM63:AN63"/>
    <mergeCell ref="AS67:AT67"/>
    <mergeCell ref="AV67:AW67"/>
    <mergeCell ref="AS66:AT66"/>
    <mergeCell ref="AD66:AE66"/>
    <mergeCell ref="AG67:AH67"/>
    <mergeCell ref="AJ67:AK67"/>
    <mergeCell ref="AD67:AE67"/>
    <mergeCell ref="AV66:AW66"/>
    <mergeCell ref="AM66:AN66"/>
    <mergeCell ref="I68:J68"/>
    <mergeCell ref="L68:M68"/>
    <mergeCell ref="O68:P68"/>
    <mergeCell ref="R68:S68"/>
    <mergeCell ref="X67:Y67"/>
    <mergeCell ref="U68:V68"/>
    <mergeCell ref="X68:Y68"/>
    <mergeCell ref="U67:V67"/>
    <mergeCell ref="F67:G67"/>
    <mergeCell ref="I67:J67"/>
    <mergeCell ref="L67:M67"/>
    <mergeCell ref="O67:P67"/>
    <mergeCell ref="R67:S67"/>
    <mergeCell ref="AV69:AW69"/>
    <mergeCell ref="AD68:AE68"/>
    <mergeCell ref="AG68:AH68"/>
    <mergeCell ref="AJ68:AK68"/>
    <mergeCell ref="AM68:AN68"/>
    <mergeCell ref="AP68:AQ68"/>
    <mergeCell ref="AS68:AT68"/>
    <mergeCell ref="AG69:AH69"/>
    <mergeCell ref="AJ69:AK69"/>
    <mergeCell ref="AV68:AW68"/>
    <mergeCell ref="AP69:AQ69"/>
    <mergeCell ref="AA68:AB68"/>
    <mergeCell ref="AS69:AT69"/>
    <mergeCell ref="C102:D102"/>
    <mergeCell ref="C103:D103"/>
    <mergeCell ref="C104:D104"/>
    <mergeCell ref="C69:D69"/>
    <mergeCell ref="F69:G69"/>
    <mergeCell ref="I69:J69"/>
    <mergeCell ref="L69:M69"/>
    <mergeCell ref="AM69:AN69"/>
    <mergeCell ref="U69:V69"/>
    <mergeCell ref="X69:Y69"/>
    <mergeCell ref="AA69:AB69"/>
    <mergeCell ref="AD69:AE69"/>
    <mergeCell ref="O69:P69"/>
    <mergeCell ref="R69:S69"/>
    <mergeCell ref="C76:D76"/>
    <mergeCell ref="C77:D77"/>
    <mergeCell ref="C100:D100"/>
    <mergeCell ref="C101:D101"/>
    <mergeCell ref="C99:D99"/>
    <mergeCell ref="C68:D68"/>
    <mergeCell ref="C78:D78"/>
    <mergeCell ref="F68:G68"/>
  </mergeCells>
  <phoneticPr fontId="8" type="noConversion"/>
  <printOptions horizontalCentered="1"/>
  <pageMargins left="0" right="0" top="0.5" bottom="0.5" header="0.3" footer="0.3"/>
  <pageSetup paperSize="9" scale="70"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tint="-0.249977111117893"/>
  </sheetPr>
  <dimension ref="A1:N77"/>
  <sheetViews>
    <sheetView tabSelected="1" view="pageBreakPreview" topLeftCell="A10" zoomScaleNormal="125" zoomScaleSheetLayoutView="100" zoomScalePageLayoutView="125" workbookViewId="0">
      <selection activeCell="P21" sqref="P21"/>
    </sheetView>
  </sheetViews>
  <sheetFormatPr defaultColWidth="8.85546875" defaultRowHeight="15" x14ac:dyDescent="0.25"/>
  <cols>
    <col min="1" max="1" width="27.28515625" customWidth="1"/>
    <col min="2" max="2" width="9.85546875" customWidth="1"/>
    <col min="3" max="4" width="17.42578125" customWidth="1"/>
    <col min="5" max="5" width="13.28515625" customWidth="1"/>
    <col min="6" max="6" width="22.42578125" customWidth="1"/>
    <col min="7" max="7" width="28.42578125" customWidth="1"/>
    <col min="8" max="8" width="8.85546875" customWidth="1"/>
    <col min="9" max="9" width="0.140625" customWidth="1"/>
    <col min="10" max="10" width="8.42578125" hidden="1" customWidth="1"/>
    <col min="11" max="11" width="8.85546875" hidden="1" customWidth="1"/>
    <col min="12" max="12" width="0.7109375" hidden="1" customWidth="1"/>
    <col min="13" max="13" width="11.85546875" hidden="1" customWidth="1"/>
    <col min="14" max="14" width="13.85546875" hidden="1" customWidth="1"/>
    <col min="15" max="15" width="12.42578125" customWidth="1"/>
  </cols>
  <sheetData>
    <row r="1" spans="1:14" ht="18.75" x14ac:dyDescent="0.4">
      <c r="A1" s="224" t="str">
        <f>'DATA MAKLUMAT MURID'!C3</f>
        <v>SK JALAN KEBUN</v>
      </c>
      <c r="B1" s="224"/>
      <c r="C1" s="224"/>
      <c r="D1" s="224"/>
      <c r="E1" s="224"/>
      <c r="F1" s="224"/>
      <c r="G1" s="224"/>
      <c r="H1" s="5"/>
      <c r="I1" s="5"/>
      <c r="J1" s="5"/>
      <c r="K1" s="5"/>
      <c r="L1" s="5"/>
      <c r="M1" s="5"/>
    </row>
    <row r="2" spans="1:14" ht="21.95" customHeight="1" x14ac:dyDescent="0.4">
      <c r="A2" s="224" t="str">
        <f>'DATA MAKLUMAT MURID'!C4</f>
        <v>KLANG, SELANGOR</v>
      </c>
      <c r="B2" s="224"/>
      <c r="C2" s="224"/>
      <c r="D2" s="224"/>
      <c r="E2" s="224"/>
      <c r="F2" s="224"/>
      <c r="G2" s="224"/>
      <c r="H2" s="5"/>
      <c r="I2" s="5"/>
      <c r="J2" s="5"/>
      <c r="K2" s="5"/>
      <c r="L2" s="5"/>
      <c r="M2" s="5"/>
    </row>
    <row r="3" spans="1:14" ht="20.100000000000001" customHeight="1" x14ac:dyDescent="0.25">
      <c r="A3" s="19" t="str">
        <f>'DATA MAKLUMAT MURID'!$A$1</f>
        <v>PENTAKSIRAN  MATA PELAJARAN BAHASA INGGERIS TAHUN 5</v>
      </c>
      <c r="B3" s="74"/>
      <c r="E3" s="19"/>
      <c r="F3" s="19"/>
      <c r="G3" s="19"/>
      <c r="H3" s="19"/>
      <c r="I3" s="19"/>
      <c r="J3" s="19"/>
      <c r="K3" s="19"/>
    </row>
    <row r="4" spans="1:14" x14ac:dyDescent="0.25">
      <c r="M4">
        <v>1</v>
      </c>
    </row>
    <row r="5" spans="1:14" ht="15" customHeight="1" x14ac:dyDescent="0.25">
      <c r="A5" s="4" t="s">
        <v>5</v>
      </c>
      <c r="B5" s="25" t="s">
        <v>4</v>
      </c>
      <c r="C5" s="29" t="str">
        <f>VLOOKUP(M4,'DATA MAKLUMAT MURID'!A12:V61,2)</f>
        <v>ABDULLAH B ALI</v>
      </c>
      <c r="E5" s="29"/>
      <c r="F5" s="29"/>
      <c r="G5" s="29"/>
      <c r="H5" s="29"/>
      <c r="I5" s="29"/>
      <c r="J5" s="29"/>
      <c r="K5" s="29"/>
      <c r="M5" t="str">
        <f>'DATA MAKLUMAT MURID'!B12</f>
        <v>ABDULLAH B ALI</v>
      </c>
      <c r="N5" t="str">
        <f>IF(M5=0,"",M5)</f>
        <v>ABDULLAH B ALI</v>
      </c>
    </row>
    <row r="6" spans="1:14" ht="15" customHeight="1" x14ac:dyDescent="0.25">
      <c r="A6" s="4" t="s">
        <v>6</v>
      </c>
      <c r="B6" s="25" t="s">
        <v>4</v>
      </c>
      <c r="C6" s="30" t="str">
        <f>VLOOKUP($M$4,'DATA MAKLUMAT MURID'!$A$12:$V$61,3)</f>
        <v>K 123456</v>
      </c>
      <c r="E6" s="29"/>
      <c r="F6" s="29"/>
      <c r="G6" s="29"/>
      <c r="H6" s="29"/>
      <c r="I6" s="29"/>
      <c r="J6" s="29"/>
      <c r="K6" s="29"/>
      <c r="M6" t="str">
        <f>'DATA MAKLUMAT MURID'!B13</f>
        <v>BADARIAH BT BADRUL</v>
      </c>
      <c r="N6" t="str">
        <f t="shared" ref="N6:N24" si="0">IF(M6=0,"",M6)</f>
        <v>BADARIAH BT BADRUL</v>
      </c>
    </row>
    <row r="7" spans="1:14" ht="15" customHeight="1" x14ac:dyDescent="0.25">
      <c r="A7" s="4" t="s">
        <v>7</v>
      </c>
      <c r="B7" s="25" t="s">
        <v>4</v>
      </c>
      <c r="C7" s="29" t="str">
        <f>VLOOKUP($M$4,'DATA MAKLUMAT MURID'!$A$12:$V$61,4)</f>
        <v>Lelaki</v>
      </c>
      <c r="E7" s="29"/>
      <c r="F7" s="29"/>
      <c r="G7" s="29"/>
      <c r="H7" s="29"/>
      <c r="I7" s="29"/>
      <c r="J7" s="29"/>
      <c r="K7" s="29"/>
      <c r="M7" t="str">
        <f>'DATA MAKLUMAT MURID'!B14</f>
        <v>CYRILL CROWN</v>
      </c>
      <c r="N7" t="str">
        <f t="shared" si="0"/>
        <v>CYRILL CROWN</v>
      </c>
    </row>
    <row r="8" spans="1:14" ht="15" customHeight="1" x14ac:dyDescent="0.25">
      <c r="A8" s="4" t="s">
        <v>8</v>
      </c>
      <c r="B8" s="25" t="s">
        <v>4</v>
      </c>
      <c r="C8" s="31" t="str">
        <f>'DATA MAKLUMAT MURID'!L7</f>
        <v>5 JENTAYU</v>
      </c>
      <c r="E8" s="29"/>
      <c r="F8" s="29"/>
      <c r="G8" s="29"/>
      <c r="H8" s="29"/>
      <c r="I8" s="29"/>
      <c r="J8" s="29"/>
      <c r="K8" s="29"/>
      <c r="M8" t="str">
        <f>'DATA MAKLUMAT MURID'!B15</f>
        <v>DENISE DAN</v>
      </c>
      <c r="N8" t="str">
        <f t="shared" si="0"/>
        <v>DENISE DAN</v>
      </c>
    </row>
    <row r="9" spans="1:14" ht="15" customHeight="1" x14ac:dyDescent="0.25">
      <c r="A9" s="4" t="s">
        <v>67</v>
      </c>
      <c r="B9" s="25" t="s">
        <v>4</v>
      </c>
      <c r="C9" s="29" t="str">
        <f>'DATA MAKLUMAT MURID'!C7</f>
        <v>CIK EWE CHOY CHOO</v>
      </c>
      <c r="E9" s="29"/>
      <c r="F9" s="29"/>
      <c r="G9" s="29"/>
      <c r="H9" s="29"/>
      <c r="I9" s="29"/>
      <c r="J9" s="29"/>
      <c r="K9" s="29"/>
      <c r="M9" t="str">
        <f>'DATA MAKLUMAT MURID'!B16</f>
        <v>ELYAS ESTAFAN</v>
      </c>
      <c r="N9" t="str">
        <f t="shared" si="0"/>
        <v>ELYAS ESTAFAN</v>
      </c>
    </row>
    <row r="10" spans="1:14" x14ac:dyDescent="0.25">
      <c r="A10" s="4" t="s">
        <v>9</v>
      </c>
      <c r="B10" s="25" t="s">
        <v>4</v>
      </c>
      <c r="C10" s="29" t="str">
        <f>'DATA MAKLUMAT MURID'!C6</f>
        <v>31 MAC 2014</v>
      </c>
      <c r="E10" s="29"/>
      <c r="F10" s="29"/>
      <c r="G10" s="29"/>
      <c r="H10" s="29"/>
      <c r="I10" s="29"/>
      <c r="J10" s="29"/>
      <c r="K10" s="29"/>
      <c r="M10" t="str">
        <f>'DATA MAKLUMAT MURID'!B17</f>
        <v>a</v>
      </c>
      <c r="N10" t="str">
        <f t="shared" si="0"/>
        <v>a</v>
      </c>
    </row>
    <row r="11" spans="1:14" x14ac:dyDescent="0.25">
      <c r="A11" s="4" t="s">
        <v>30</v>
      </c>
      <c r="B11" s="25" t="s">
        <v>4</v>
      </c>
      <c r="C11" s="29" t="str">
        <f>'DATA MAKLUMAT MURID'!C8</f>
        <v>JANUARI - MAC 2014</v>
      </c>
      <c r="E11" s="29"/>
      <c r="F11" s="29"/>
      <c r="G11" s="29"/>
      <c r="H11" s="29"/>
      <c r="I11" s="29"/>
      <c r="J11" s="29"/>
      <c r="K11" s="29"/>
      <c r="M11" t="str">
        <f>'DATA MAKLUMAT MURID'!B18</f>
        <v>b</v>
      </c>
      <c r="N11" t="str">
        <f t="shared" si="0"/>
        <v>b</v>
      </c>
    </row>
    <row r="12" spans="1:14" ht="18" customHeight="1" x14ac:dyDescent="0.25">
      <c r="A12" s="226" t="s">
        <v>217</v>
      </c>
      <c r="B12" s="226"/>
      <c r="C12" s="226"/>
      <c r="D12" s="23"/>
      <c r="M12" t="str">
        <f>'DATA MAKLUMAT MURID'!B19</f>
        <v>c</v>
      </c>
      <c r="N12" t="str">
        <f>IF(M12=0,"",M12)</f>
        <v>c</v>
      </c>
    </row>
    <row r="13" spans="1:14" ht="20.100000000000001" hidden="1" customHeight="1" x14ac:dyDescent="0.25">
      <c r="M13" s="64" t="str">
        <f>'DATA MAKLUMAT MURID'!B20</f>
        <v>d</v>
      </c>
      <c r="N13" s="64" t="str">
        <f t="shared" si="0"/>
        <v>d</v>
      </c>
    </row>
    <row r="14" spans="1:14" s="22" customFormat="1" ht="18.95" hidden="1" customHeight="1" x14ac:dyDescent="0.25">
      <c r="A14" s="103"/>
      <c r="B14" s="103"/>
      <c r="C14" s="104"/>
      <c r="D14" s="104"/>
      <c r="E14" s="104"/>
      <c r="F14" s="104"/>
      <c r="G14" s="104"/>
      <c r="M14" s="64" t="str">
        <f>'DATA MAKLUMAT MURID'!B21</f>
        <v>e</v>
      </c>
      <c r="N14" s="64" t="str">
        <f t="shared" si="0"/>
        <v>e</v>
      </c>
    </row>
    <row r="15" spans="1:14" ht="15.95" hidden="1" customHeight="1" x14ac:dyDescent="0.25">
      <c r="A15" s="105"/>
      <c r="B15" s="105"/>
      <c r="C15" s="106"/>
      <c r="D15" s="106"/>
      <c r="E15" s="106"/>
      <c r="F15" s="106"/>
      <c r="G15" s="106"/>
      <c r="I15" s="21"/>
      <c r="M15" s="64" t="str">
        <f>'DATA MAKLUMAT MURID'!B22</f>
        <v>f</v>
      </c>
      <c r="N15" s="64" t="str">
        <f t="shared" si="0"/>
        <v>f</v>
      </c>
    </row>
    <row r="16" spans="1:14" ht="18" hidden="1" customHeight="1" x14ac:dyDescent="0.25">
      <c r="M16" s="64" t="str">
        <f>'DATA MAKLUMAT MURID'!B23</f>
        <v>g</v>
      </c>
      <c r="N16" s="64" t="str">
        <f t="shared" si="0"/>
        <v>g</v>
      </c>
    </row>
    <row r="17" spans="1:14" ht="15" customHeight="1" x14ac:dyDescent="0.25">
      <c r="F17" s="23"/>
      <c r="G17" s="64"/>
      <c r="H17" s="64"/>
      <c r="M17" s="64" t="str">
        <f>'DATA MAKLUMAT MURID'!B24</f>
        <v>h</v>
      </c>
      <c r="N17" s="64" t="str">
        <f t="shared" si="0"/>
        <v>h</v>
      </c>
    </row>
    <row r="18" spans="1:14" x14ac:dyDescent="0.25">
      <c r="A18" s="226" t="s">
        <v>3</v>
      </c>
      <c r="B18" s="226"/>
      <c r="C18" s="226"/>
      <c r="D18" s="226"/>
      <c r="E18" s="226"/>
      <c r="M18" s="64" t="str">
        <f>'DATA MAKLUMAT MURID'!B25</f>
        <v>i</v>
      </c>
      <c r="N18" s="64" t="str">
        <f t="shared" si="0"/>
        <v>i</v>
      </c>
    </row>
    <row r="19" spans="1:14" s="22" customFormat="1" ht="30.75" customHeight="1" x14ac:dyDescent="0.25">
      <c r="A19" s="67" t="s">
        <v>21</v>
      </c>
      <c r="B19" s="67" t="s">
        <v>49</v>
      </c>
      <c r="C19" s="75" t="s">
        <v>70</v>
      </c>
      <c r="D19" s="225" t="s">
        <v>71</v>
      </c>
      <c r="E19" s="225"/>
      <c r="F19" s="225"/>
      <c r="G19" s="225"/>
      <c r="M19" s="64" t="str">
        <f>'DATA MAKLUMAT MURID'!B26</f>
        <v>j</v>
      </c>
      <c r="N19" s="64" t="str">
        <f t="shared" si="0"/>
        <v>j</v>
      </c>
    </row>
    <row r="20" spans="1:14" ht="35.1" customHeight="1" x14ac:dyDescent="0.25">
      <c r="A20" s="227" t="s">
        <v>38</v>
      </c>
      <c r="B20" s="59" t="s">
        <v>50</v>
      </c>
      <c r="C20" s="32">
        <f>VLOOKUP($M$4,'DATA MAKLUMAT MURID'!$A$12:V$61,5)</f>
        <v>6</v>
      </c>
      <c r="D20" s="221" t="str">
        <f>VLOOKUP(C20,'DATA TAFSIRAN TAHAP'!$B$6:$D$11,2)</f>
        <v>.                                                                                                                                                                                               Can respond to a given stimulus with an excellent level of fluency and accuracy.</v>
      </c>
      <c r="E20" s="222"/>
      <c r="F20" s="222"/>
      <c r="G20" s="223"/>
      <c r="M20" s="64" t="str">
        <f>'DATA MAKLUMAT MURID'!B27</f>
        <v>k</v>
      </c>
      <c r="N20" s="64" t="str">
        <f t="shared" si="0"/>
        <v>k</v>
      </c>
    </row>
    <row r="21" spans="1:14" ht="35.1" customHeight="1" x14ac:dyDescent="0.25">
      <c r="A21" s="228"/>
      <c r="B21" s="59" t="s">
        <v>51</v>
      </c>
      <c r="C21" s="32">
        <f>VLOOKUP($M$4,'DATA MAKLUMAT MURID'!$A$12:V$61,6)</f>
        <v>3</v>
      </c>
      <c r="D21" s="221" t="str">
        <f>VLOOKUP(C21,'DATA TAFSIRAN TAHAP'!$B$16:$D$21,2)</f>
        <v xml:space="preserve">Can talk about related topics with a satisfactory level of fluency and accuracy.
</v>
      </c>
      <c r="E21" s="222"/>
      <c r="F21" s="222"/>
      <c r="G21" s="223"/>
      <c r="M21" s="64" t="str">
        <f>'DATA MAKLUMAT MURID'!B28</f>
        <v>l</v>
      </c>
      <c r="N21" s="64" t="str">
        <f t="shared" si="0"/>
        <v>l</v>
      </c>
    </row>
    <row r="22" spans="1:14" ht="35.1" customHeight="1" x14ac:dyDescent="0.25">
      <c r="A22" s="228"/>
      <c r="B22" s="59" t="s">
        <v>52</v>
      </c>
      <c r="C22" s="32">
        <f>VLOOKUP($M$4,'DATA MAKLUMAT MURID'!$A$12:V$61,7)</f>
        <v>5</v>
      </c>
      <c r="D22" s="221" t="str">
        <f>VLOOKUP(C22,'DATA TAFSIRAN TAHAP'!$B$26:$D$31,2)</f>
        <v>Can follow and give instructions, and directions to places with very good ability.</v>
      </c>
      <c r="E22" s="222"/>
      <c r="F22" s="222"/>
      <c r="G22" s="223"/>
      <c r="M22" s="64" t="str">
        <f>'DATA MAKLUMAT MURID'!B29</f>
        <v>m</v>
      </c>
      <c r="N22" s="64" t="str">
        <f t="shared" si="0"/>
        <v>m</v>
      </c>
    </row>
    <row r="23" spans="1:14" ht="35.1" customHeight="1" x14ac:dyDescent="0.25">
      <c r="A23" s="228"/>
      <c r="B23" s="59" t="s">
        <v>53</v>
      </c>
      <c r="C23" s="32">
        <f>VLOOKUP($M$4,'DATA MAKLUMAT MURID'!$A$12:V$61,8)</f>
        <v>4</v>
      </c>
      <c r="D23" s="221" t="str">
        <f>VLOOKUP(C23,'DATA TAFSIRAN TAHAP'!$B$36:$D$41,2)</f>
        <v>Can participate in daily conversations with peers with a good level of fluency, accuracy and appropriateness.</v>
      </c>
      <c r="E23" s="222"/>
      <c r="F23" s="222"/>
      <c r="G23" s="223"/>
      <c r="M23" s="64" t="str">
        <f>'DATA MAKLUMAT MURID'!B30</f>
        <v>n</v>
      </c>
      <c r="N23" s="64" t="str">
        <f t="shared" si="0"/>
        <v>n</v>
      </c>
    </row>
    <row r="24" spans="1:14" ht="35.1" customHeight="1" x14ac:dyDescent="0.25">
      <c r="A24" s="228"/>
      <c r="B24" s="59" t="s">
        <v>54</v>
      </c>
      <c r="C24" s="32">
        <f>VLOOKUP($M$4,'DATA MAKLUMAT MURID'!$A$12:V$61,9)</f>
        <v>4</v>
      </c>
      <c r="D24" s="221" t="str">
        <f>VLOOKUP(C24,'DATA TAFSIRAN TAHAP'!$B$46:$D$51,2)</f>
        <v xml:space="preserve">Can talk on topics of interest in formal situations with good ability of fluency, accuracy and appropriateness. 
</v>
      </c>
      <c r="E24" s="222"/>
      <c r="F24" s="222"/>
      <c r="G24" s="223"/>
      <c r="M24" s="64" t="str">
        <f>'DATA MAKLUMAT MURID'!B31</f>
        <v>o</v>
      </c>
      <c r="N24" s="64" t="str">
        <f t="shared" si="0"/>
        <v>o</v>
      </c>
    </row>
    <row r="25" spans="1:14" s="64" customFormat="1" ht="35.1" customHeight="1" x14ac:dyDescent="0.25">
      <c r="A25" s="229"/>
      <c r="B25" s="59" t="s">
        <v>130</v>
      </c>
      <c r="C25" s="32">
        <f>VLOOKUP($M$4,'DATA MAKLUMAT MURID'!$A$12:V$61,10)</f>
        <v>5</v>
      </c>
      <c r="D25" s="221" t="str">
        <f>VLOOKUP(C25,'DATA TAFSIRAN TAHAP'!$B$56:$D$61,2)</f>
        <v xml:space="preserve">Can demonstrate very good understanding of oral texts.
</v>
      </c>
      <c r="E25" s="222"/>
      <c r="F25" s="222"/>
      <c r="G25" s="223"/>
    </row>
    <row r="26" spans="1:14" ht="35.1" customHeight="1" x14ac:dyDescent="0.25">
      <c r="A26" s="232" t="s">
        <v>39</v>
      </c>
      <c r="B26" s="68" t="s">
        <v>50</v>
      </c>
      <c r="C26" s="32">
        <f>VLOOKUP($M$4,'DATA MAKLUMAT MURID'!$A$12:V$61,11)</f>
        <v>5</v>
      </c>
      <c r="D26" s="221" t="str">
        <f>VLOOKUP(C26,'DATA TAFSIRAN TAHAP'!$B$64:$D$69,2)</f>
        <v xml:space="preserve">Can demonstrate very good ability in applying word attack skills and in understanding phrases and sentences from a variety of texts.
</v>
      </c>
      <c r="E26" s="222"/>
      <c r="F26" s="222"/>
      <c r="G26" s="223"/>
      <c r="M26" s="64" t="str">
        <f>'DATA MAKLUMAT MURID'!B32</f>
        <v>p</v>
      </c>
      <c r="N26" s="64" t="str">
        <f>IF(M26=0,"",M26)</f>
        <v>p</v>
      </c>
    </row>
    <row r="27" spans="1:14" ht="35.1" customHeight="1" x14ac:dyDescent="0.25">
      <c r="A27" s="233"/>
      <c r="B27" s="68" t="s">
        <v>51</v>
      </c>
      <c r="C27" s="32">
        <f>VLOOKUP($M$4,'DATA MAKLUMAT MURID'!$A$12:V$61,12)</f>
        <v>4</v>
      </c>
      <c r="D27" s="221" t="str">
        <f>VLOOKUP(C27,'DATA TAFSIRAN TAHAP'!$B$73:$D$78,2)</f>
        <v xml:space="preserve">Can demonstrate good ability in understanding a variety of texts and in applying dictionary skills.
</v>
      </c>
      <c r="E27" s="222"/>
      <c r="F27" s="222"/>
      <c r="G27" s="223"/>
      <c r="M27" t="str">
        <f>'DATA MAKLUMAT MURID'!B33</f>
        <v>q</v>
      </c>
      <c r="N27" s="64" t="str">
        <f t="shared" ref="N27:N77" si="1">IF(M27=0,"",M27)</f>
        <v>q</v>
      </c>
    </row>
    <row r="28" spans="1:14" ht="35.1" customHeight="1" x14ac:dyDescent="0.25">
      <c r="A28" s="234"/>
      <c r="B28" s="43" t="s">
        <v>52</v>
      </c>
      <c r="C28" s="32">
        <f>VLOOKUP($M$4,'DATA MAKLUMAT MURID'!$A$12:V$61,13)</f>
        <v>3</v>
      </c>
      <c r="D28" s="221" t="str">
        <f>VLOOKUP(C28,'DATA TAFSIRAN TAHAP'!$B$82:$D$87,2)</f>
        <v xml:space="preserve">Can demonstrate satisfactory ability to read independently for information and enjoyment.
</v>
      </c>
      <c r="E28" s="222"/>
      <c r="F28" s="222"/>
      <c r="G28" s="223"/>
      <c r="M28" s="64" t="str">
        <f>'DATA MAKLUMAT MURID'!B34</f>
        <v>r</v>
      </c>
      <c r="N28" s="64" t="str">
        <f t="shared" si="1"/>
        <v>r</v>
      </c>
    </row>
    <row r="29" spans="1:14" ht="35.1" customHeight="1" x14ac:dyDescent="0.25">
      <c r="A29" s="232" t="s">
        <v>40</v>
      </c>
      <c r="B29" s="43" t="s">
        <v>50</v>
      </c>
      <c r="C29" s="32">
        <f>VLOOKUP($M$4,'DATA MAKLUMAT MURID'!$A$12:V$61,14)</f>
        <v>4</v>
      </c>
      <c r="D29" s="221" t="str">
        <f>VLOOKUP(C29,'DATA TAFSIRAN TAHAP'!$B$91:$D$96,2)</f>
        <v>Can write sentences and paragraphs legibly with a good level of  neatness and accuracy in spelling.</v>
      </c>
      <c r="E29" s="222"/>
      <c r="F29" s="222"/>
      <c r="G29" s="223"/>
      <c r="M29" s="64" t="str">
        <f>'DATA MAKLUMAT MURID'!B35</f>
        <v>s</v>
      </c>
      <c r="N29" s="64" t="str">
        <f t="shared" si="1"/>
        <v>s</v>
      </c>
    </row>
    <row r="30" spans="1:14" ht="35.1" customHeight="1" x14ac:dyDescent="0.25">
      <c r="A30" s="233"/>
      <c r="B30" s="68" t="s">
        <v>51</v>
      </c>
      <c r="C30" s="32">
        <f>VLOOKUP($M$4,'DATA MAKLUMAT MURID'!$A$12:V$61,15)</f>
        <v>3</v>
      </c>
      <c r="D30" s="221" t="str">
        <f>VLOOKUP(C30,'DATA TAFSIRAN TAHAP'!$B$100:$D$105,2)</f>
        <v>Can write in cursive writing with a satisfactory level of accuracy in spelling.</v>
      </c>
      <c r="E30" s="222"/>
      <c r="F30" s="222"/>
      <c r="G30" s="223"/>
      <c r="M30" s="64" t="str">
        <f>'DATA MAKLUMAT MURID'!B36</f>
        <v>t</v>
      </c>
      <c r="N30" s="64" t="str">
        <f t="shared" si="1"/>
        <v>t</v>
      </c>
    </row>
    <row r="31" spans="1:14" ht="35.1" customHeight="1" x14ac:dyDescent="0.25">
      <c r="A31" s="233"/>
      <c r="B31" s="68" t="s">
        <v>52</v>
      </c>
      <c r="C31" s="32">
        <f>VLOOKUP($M$4,'DATA MAKLUMAT MURID'!$A$12:V$61,16)</f>
        <v>5</v>
      </c>
      <c r="D31" s="238" t="str">
        <f>VLOOKUP(C31,'DATA TAFSIRAN TAHAP'!$B$109:$D$114,2)</f>
        <v>Can transfer information to complete a variety of texts with a very good level of accuracy.</v>
      </c>
      <c r="E31" s="239"/>
      <c r="F31" s="239"/>
      <c r="G31" s="240"/>
      <c r="M31" s="64" t="str">
        <f>'DATA MAKLUMAT MURID'!B37</f>
        <v>u</v>
      </c>
      <c r="N31" s="64" t="str">
        <f t="shared" si="1"/>
        <v>u</v>
      </c>
    </row>
    <row r="32" spans="1:14" ht="35.1" customHeight="1" x14ac:dyDescent="0.25">
      <c r="A32" s="233"/>
      <c r="B32" s="68" t="s">
        <v>53</v>
      </c>
      <c r="C32" s="32">
        <f>VLOOKUP($M$4,'DATA MAKLUMAT MURID'!$A$12:V$61,17)</f>
        <v>4</v>
      </c>
      <c r="D32" s="238" t="str">
        <f>VLOOKUP(C32,'DATA TAFSIRAN TAHAP'!$B$118:$D$123,2)</f>
        <v>Can write using appropriate language conventions with a good level of accuracy.</v>
      </c>
      <c r="E32" s="239"/>
      <c r="F32" s="239"/>
      <c r="G32" s="240"/>
      <c r="M32" s="64" t="str">
        <f>'DATA MAKLUMAT MURID'!B38</f>
        <v>v</v>
      </c>
      <c r="N32" s="64" t="str">
        <f t="shared" si="1"/>
        <v>v</v>
      </c>
    </row>
    <row r="33" spans="1:14" ht="35.1" customHeight="1" x14ac:dyDescent="0.25">
      <c r="A33" s="233"/>
      <c r="B33" s="68" t="s">
        <v>54</v>
      </c>
      <c r="C33" s="32">
        <f>VLOOKUP($M$4,'DATA MAKLUMAT MURID'!$A$12:V$61,18)</f>
        <v>5</v>
      </c>
      <c r="D33" s="238" t="str">
        <f>VLOOKUP(C33,'DATA TAFSIRAN TAHAP'!$B$127:$D$132,2)</f>
        <v>Can punctuate and spell with a very good level of accuracy.</v>
      </c>
      <c r="E33" s="239"/>
      <c r="F33" s="239"/>
      <c r="G33" s="240"/>
      <c r="M33" s="64" t="str">
        <f>'DATA MAKLUMAT MURID'!B39</f>
        <v>w</v>
      </c>
      <c r="N33" s="64" t="str">
        <f t="shared" si="1"/>
        <v>w</v>
      </c>
    </row>
    <row r="34" spans="1:14" ht="35.1" customHeight="1" x14ac:dyDescent="0.25">
      <c r="A34" s="234"/>
      <c r="B34" s="68" t="s">
        <v>55</v>
      </c>
      <c r="C34" s="32">
        <f>VLOOKUP($M$4,'DATA MAKLUMAT MURID'!$A$12:V$61,19)</f>
        <v>4</v>
      </c>
      <c r="D34" s="221" t="str">
        <f>VLOOKUP(C34,'DATA TAFSIRAN TAHAP'!$B$136:$D$141,2)</f>
        <v>Can create texts using a variety of media with a good level of accuracy and appropriateness.</v>
      </c>
      <c r="E34" s="222"/>
      <c r="F34" s="222"/>
      <c r="G34" s="223"/>
      <c r="M34" s="64" t="str">
        <f>'DATA MAKLUMAT MURID'!B40</f>
        <v>x</v>
      </c>
      <c r="N34" s="64" t="str">
        <f t="shared" si="1"/>
        <v>x</v>
      </c>
    </row>
    <row r="35" spans="1:14" ht="45" customHeight="1" x14ac:dyDescent="0.25">
      <c r="A35" s="235" t="s">
        <v>66</v>
      </c>
      <c r="B35" s="67" t="s">
        <v>50</v>
      </c>
      <c r="C35" s="32">
        <f>VLOOKUP($M$4,'DATA MAKLUMAT MURID'!$A$12:V$61,20)</f>
        <v>4</v>
      </c>
      <c r="D35" s="221" t="str">
        <f>VLOOKUP(C35,'DATA TAFSIRAN TAHAP'!$B$145:$D$150,2)</f>
        <v>Can show enjoyment and appreciation with good non-verbal response.                                                                                                                                                                                                                     Can reproduce literary works heard with a good level of fluency.</v>
      </c>
      <c r="E35" s="222"/>
      <c r="F35" s="222"/>
      <c r="G35" s="223"/>
      <c r="M35" s="64" t="str">
        <f>'DATA MAKLUMAT MURID'!B41</f>
        <v>y</v>
      </c>
      <c r="N35" s="64" t="str">
        <f t="shared" si="1"/>
        <v>y</v>
      </c>
    </row>
    <row r="36" spans="1:14" ht="45" customHeight="1" x14ac:dyDescent="0.25">
      <c r="A36" s="236"/>
      <c r="B36" s="43" t="s">
        <v>51</v>
      </c>
      <c r="C36" s="32">
        <f>VLOOKUP($M$4,'DATA MAKLUMAT MURID'!$A$12:V$61,21)</f>
        <v>4</v>
      </c>
      <c r="D36" s="221" t="str">
        <f>VLOOKUP(C36,'DATA TAFSIRAN TAHAP'!$B$155:$D$160,2)</f>
        <v xml:space="preserve">  Can express good personal response to literary texts. </v>
      </c>
      <c r="E36" s="222"/>
      <c r="F36" s="222"/>
      <c r="G36" s="223"/>
      <c r="M36" s="64" t="str">
        <f>'DATA MAKLUMAT MURID'!B42</f>
        <v>z</v>
      </c>
      <c r="N36" s="64" t="str">
        <f t="shared" si="1"/>
        <v>z</v>
      </c>
    </row>
    <row r="37" spans="1:14" ht="45" customHeight="1" x14ac:dyDescent="0.25">
      <c r="A37" s="237"/>
      <c r="B37" s="68" t="s">
        <v>52</v>
      </c>
      <c r="C37" s="32">
        <f>VLOOKUP($M$4,'DATA MAKLUMAT MURID'!$A$12:V$61,22)</f>
        <v>4</v>
      </c>
      <c r="D37" s="221" t="str">
        <f>VLOOKUP(C37,'DATA TAFSIRAN TAHAP'!$B$165:$D$170,2)</f>
        <v xml:space="preserve">Can demonstrate good ability to plan, produce and display creative  works using a variety of media.                                                                                                                                                                  Can demonstrate good ability to plan, prepare and participate in a performance. </v>
      </c>
      <c r="E37" s="222"/>
      <c r="F37" s="222"/>
      <c r="G37" s="223"/>
      <c r="M37" s="64" t="str">
        <f>'DATA MAKLUMAT MURID'!B43</f>
        <v>a+</v>
      </c>
      <c r="N37" s="64" t="str">
        <f t="shared" si="1"/>
        <v>a+</v>
      </c>
    </row>
    <row r="38" spans="1:14" x14ac:dyDescent="0.25">
      <c r="A38" s="23"/>
      <c r="B38" s="55"/>
      <c r="M38" s="64" t="str">
        <f>'DATA MAKLUMAT MURID'!B44</f>
        <v>b+</v>
      </c>
      <c r="N38" s="64" t="str">
        <f t="shared" si="1"/>
        <v>b+</v>
      </c>
    </row>
    <row r="39" spans="1:14" x14ac:dyDescent="0.25">
      <c r="A39" s="23" t="s">
        <v>25</v>
      </c>
      <c r="M39" s="64" t="str">
        <f>'DATA MAKLUMAT MURID'!B45</f>
        <v>c+</v>
      </c>
      <c r="N39" s="64" t="str">
        <f t="shared" si="1"/>
        <v>c+</v>
      </c>
    </row>
    <row r="40" spans="1:14" ht="30" customHeight="1" x14ac:dyDescent="0.25">
      <c r="A40" s="23"/>
      <c r="C40" s="55"/>
      <c r="F40" s="230" t="s">
        <v>239</v>
      </c>
      <c r="G40" s="230"/>
      <c r="M40" s="64" t="str">
        <f>'DATA MAKLUMAT MURID'!B46</f>
        <v>d+</v>
      </c>
      <c r="N40" s="64" t="str">
        <f t="shared" si="1"/>
        <v>d+</v>
      </c>
    </row>
    <row r="41" spans="1:14" ht="25.5" customHeight="1" x14ac:dyDescent="0.25">
      <c r="A41" s="54" t="s">
        <v>238</v>
      </c>
      <c r="C41" s="53"/>
      <c r="F41" s="55" t="s">
        <v>27</v>
      </c>
      <c r="G41" s="23"/>
      <c r="M41" s="64" t="str">
        <f>'DATA MAKLUMAT MURID'!B47</f>
        <v>e+</v>
      </c>
      <c r="N41" s="64" t="str">
        <f t="shared" si="1"/>
        <v>e+</v>
      </c>
    </row>
    <row r="42" spans="1:14" ht="36" customHeight="1" x14ac:dyDescent="0.25">
      <c r="A42" s="55" t="s">
        <v>26</v>
      </c>
      <c r="C42" s="24"/>
      <c r="F42" s="53" t="s">
        <v>22</v>
      </c>
      <c r="G42" s="23"/>
      <c r="M42" s="64" t="str">
        <f>'DATA MAKLUMAT MURID'!B48</f>
        <v>f+</v>
      </c>
      <c r="N42" s="64" t="str">
        <f t="shared" si="1"/>
        <v>f+</v>
      </c>
    </row>
    <row r="43" spans="1:14" x14ac:dyDescent="0.25">
      <c r="A43" s="55" t="s">
        <v>41</v>
      </c>
      <c r="C43" s="24"/>
      <c r="F43" s="24"/>
      <c r="M43" s="64" t="str">
        <f>'DATA MAKLUMAT MURID'!B49</f>
        <v>g+</v>
      </c>
      <c r="N43" s="64" t="str">
        <f t="shared" si="1"/>
        <v>g+</v>
      </c>
    </row>
    <row r="44" spans="1:14" x14ac:dyDescent="0.25">
      <c r="B44" s="55"/>
      <c r="F44" s="23" t="s">
        <v>23</v>
      </c>
      <c r="G44" t="str">
        <f>'DATA MAKLUMAT MURID'!C5</f>
        <v>BBA 0008</v>
      </c>
      <c r="M44" s="64" t="str">
        <f>'DATA MAKLUMAT MURID'!B50</f>
        <v>h+</v>
      </c>
      <c r="N44" s="64" t="str">
        <f t="shared" si="1"/>
        <v>h+</v>
      </c>
    </row>
    <row r="45" spans="1:14" x14ac:dyDescent="0.25">
      <c r="B45" s="53"/>
      <c r="M45" s="64" t="str">
        <f>'DATA MAKLUMAT MURID'!B51</f>
        <v>i+</v>
      </c>
      <c r="N45" s="64" t="str">
        <f t="shared" si="1"/>
        <v>i+</v>
      </c>
    </row>
    <row r="46" spans="1:14" ht="30" customHeight="1" x14ac:dyDescent="0.25">
      <c r="B46" s="53"/>
      <c r="F46" s="231" t="s">
        <v>24</v>
      </c>
      <c r="G46" s="231"/>
      <c r="M46" s="64" t="str">
        <f>'DATA MAKLUMAT MURID'!B52</f>
        <v>j+</v>
      </c>
      <c r="N46" s="64" t="str">
        <f t="shared" si="1"/>
        <v>j+</v>
      </c>
    </row>
    <row r="47" spans="1:14" x14ac:dyDescent="0.25">
      <c r="B47" s="53"/>
      <c r="M47" s="64" t="str">
        <f>'DATA MAKLUMAT MURID'!B53</f>
        <v>k+</v>
      </c>
      <c r="N47" s="64" t="str">
        <f t="shared" si="1"/>
        <v>k+</v>
      </c>
    </row>
    <row r="48" spans="1:14" x14ac:dyDescent="0.25">
      <c r="M48" s="64" t="str">
        <f>'DATA MAKLUMAT MURID'!B54</f>
        <v>l+</v>
      </c>
      <c r="N48" s="64" t="str">
        <f t="shared" si="1"/>
        <v>l+</v>
      </c>
    </row>
    <row r="49" spans="1:14" x14ac:dyDescent="0.25">
      <c r="M49" s="64" t="str">
        <f>'DATA MAKLUMAT MURID'!B55</f>
        <v>m+</v>
      </c>
      <c r="N49" s="64" t="str">
        <f t="shared" si="1"/>
        <v>m+</v>
      </c>
    </row>
    <row r="50" spans="1:14" x14ac:dyDescent="0.25">
      <c r="M50" s="64" t="str">
        <f>'DATA MAKLUMAT MURID'!B56</f>
        <v>n+</v>
      </c>
      <c r="N50" s="64" t="str">
        <f t="shared" si="1"/>
        <v>n+</v>
      </c>
    </row>
    <row r="51" spans="1:14" x14ac:dyDescent="0.25">
      <c r="M51" s="64" t="str">
        <f>'DATA MAKLUMAT MURID'!B57</f>
        <v>o+</v>
      </c>
      <c r="N51" s="64" t="str">
        <f t="shared" si="1"/>
        <v>o+</v>
      </c>
    </row>
    <row r="52" spans="1:14" x14ac:dyDescent="0.25">
      <c r="M52" s="64" t="str">
        <f>'DATA MAKLUMAT MURID'!B58</f>
        <v>p+</v>
      </c>
      <c r="N52" s="64" t="str">
        <f t="shared" si="1"/>
        <v>p+</v>
      </c>
    </row>
    <row r="53" spans="1:14" x14ac:dyDescent="0.25">
      <c r="M53" s="64" t="str">
        <f>'DATA MAKLUMAT MURID'!B59</f>
        <v>q+</v>
      </c>
      <c r="N53" s="64" t="str">
        <f t="shared" si="1"/>
        <v>q+</v>
      </c>
    </row>
    <row r="54" spans="1:14" x14ac:dyDescent="0.25">
      <c r="M54" s="64" t="str">
        <f>'DATA MAKLUMAT MURID'!B60</f>
        <v>r+</v>
      </c>
      <c r="N54" s="64" t="str">
        <f t="shared" si="1"/>
        <v>r+</v>
      </c>
    </row>
    <row r="55" spans="1:14" x14ac:dyDescent="0.25">
      <c r="M55" s="64" t="str">
        <f>'DATA MAKLUMAT MURID'!B61</f>
        <v>s+</v>
      </c>
      <c r="N55" s="64" t="str">
        <f t="shared" si="1"/>
        <v>s+</v>
      </c>
    </row>
    <row r="56" spans="1:14" x14ac:dyDescent="0.25">
      <c r="M56" s="64" t="e">
        <f>'DATA MAKLUMAT MURID'!#REF!</f>
        <v>#REF!</v>
      </c>
      <c r="N56" s="64" t="e">
        <f t="shared" si="1"/>
        <v>#REF!</v>
      </c>
    </row>
    <row r="57" spans="1:14" x14ac:dyDescent="0.25">
      <c r="M57" s="64" t="e">
        <f>'DATA MAKLUMAT MURID'!#REF!</f>
        <v>#REF!</v>
      </c>
      <c r="N57" s="64" t="e">
        <f t="shared" si="1"/>
        <v>#REF!</v>
      </c>
    </row>
    <row r="58" spans="1:14" x14ac:dyDescent="0.25">
      <c r="A58" s="23"/>
      <c r="M58" s="64" t="e">
        <f>'DATA MAKLUMAT MURID'!#REF!</f>
        <v>#REF!</v>
      </c>
      <c r="N58" s="64" t="e">
        <f t="shared" si="1"/>
        <v>#REF!</v>
      </c>
    </row>
    <row r="59" spans="1:14" x14ac:dyDescent="0.25">
      <c r="M59" s="64" t="e">
        <f>'DATA MAKLUMAT MURID'!#REF!</f>
        <v>#REF!</v>
      </c>
      <c r="N59" s="64" t="e">
        <f t="shared" si="1"/>
        <v>#REF!</v>
      </c>
    </row>
    <row r="60" spans="1:14" x14ac:dyDescent="0.25">
      <c r="M60" s="64" t="e">
        <f>'DATA MAKLUMAT MURID'!#REF!</f>
        <v>#REF!</v>
      </c>
      <c r="N60" s="64" t="e">
        <f t="shared" si="1"/>
        <v>#REF!</v>
      </c>
    </row>
    <row r="61" spans="1:14" x14ac:dyDescent="0.25">
      <c r="M61" s="64" t="e">
        <f>'DATA MAKLUMAT MURID'!#REF!</f>
        <v>#REF!</v>
      </c>
      <c r="N61" s="64" t="e">
        <f t="shared" si="1"/>
        <v>#REF!</v>
      </c>
    </row>
    <row r="62" spans="1:14" x14ac:dyDescent="0.25">
      <c r="M62" s="64" t="e">
        <f>'DATA MAKLUMAT MURID'!#REF!</f>
        <v>#REF!</v>
      </c>
      <c r="N62" s="64" t="e">
        <f t="shared" si="1"/>
        <v>#REF!</v>
      </c>
    </row>
    <row r="63" spans="1:14" x14ac:dyDescent="0.25">
      <c r="M63" s="64" t="e">
        <f>'DATA MAKLUMAT MURID'!#REF!</f>
        <v>#REF!</v>
      </c>
      <c r="N63" s="64" t="e">
        <f t="shared" si="1"/>
        <v>#REF!</v>
      </c>
    </row>
    <row r="64" spans="1:14" x14ac:dyDescent="0.25">
      <c r="M64" s="64" t="e">
        <f>'DATA MAKLUMAT MURID'!#REF!</f>
        <v>#REF!</v>
      </c>
      <c r="N64" s="64" t="e">
        <f t="shared" si="1"/>
        <v>#REF!</v>
      </c>
    </row>
    <row r="65" spans="13:14" x14ac:dyDescent="0.25">
      <c r="M65" s="64" t="e">
        <f>'DATA MAKLUMAT MURID'!#REF!</f>
        <v>#REF!</v>
      </c>
      <c r="N65" s="64" t="e">
        <f t="shared" si="1"/>
        <v>#REF!</v>
      </c>
    </row>
    <row r="66" spans="13:14" x14ac:dyDescent="0.25">
      <c r="M66" s="64" t="e">
        <f>'DATA MAKLUMAT MURID'!#REF!</f>
        <v>#REF!</v>
      </c>
      <c r="N66" s="64" t="e">
        <f t="shared" si="1"/>
        <v>#REF!</v>
      </c>
    </row>
    <row r="67" spans="13:14" x14ac:dyDescent="0.25">
      <c r="M67" s="64" t="e">
        <f>'DATA MAKLUMAT MURID'!#REF!</f>
        <v>#REF!</v>
      </c>
      <c r="N67" s="64" t="e">
        <f t="shared" si="1"/>
        <v>#REF!</v>
      </c>
    </row>
    <row r="68" spans="13:14" x14ac:dyDescent="0.25">
      <c r="M68" s="64" t="e">
        <f>'DATA MAKLUMAT MURID'!#REF!</f>
        <v>#REF!</v>
      </c>
      <c r="N68" s="64" t="e">
        <f t="shared" si="1"/>
        <v>#REF!</v>
      </c>
    </row>
    <row r="69" spans="13:14" x14ac:dyDescent="0.25">
      <c r="M69" s="64" t="e">
        <f>'DATA MAKLUMAT MURID'!#REF!</f>
        <v>#REF!</v>
      </c>
      <c r="N69" s="64" t="e">
        <f t="shared" si="1"/>
        <v>#REF!</v>
      </c>
    </row>
    <row r="70" spans="13:14" x14ac:dyDescent="0.25">
      <c r="M70" s="64" t="e">
        <f>'DATA MAKLUMAT MURID'!#REF!</f>
        <v>#REF!</v>
      </c>
      <c r="N70" s="64" t="e">
        <f t="shared" si="1"/>
        <v>#REF!</v>
      </c>
    </row>
    <row r="71" spans="13:14" x14ac:dyDescent="0.25">
      <c r="M71" s="64" t="e">
        <f>'DATA MAKLUMAT MURID'!#REF!</f>
        <v>#REF!</v>
      </c>
      <c r="N71" s="64" t="e">
        <f t="shared" si="1"/>
        <v>#REF!</v>
      </c>
    </row>
    <row r="72" spans="13:14" x14ac:dyDescent="0.25">
      <c r="M72" s="64" t="e">
        <f>'DATA MAKLUMAT MURID'!#REF!</f>
        <v>#REF!</v>
      </c>
      <c r="N72" s="64" t="e">
        <f t="shared" si="1"/>
        <v>#REF!</v>
      </c>
    </row>
    <row r="73" spans="13:14" x14ac:dyDescent="0.25">
      <c r="M73" s="64" t="e">
        <f>'DATA MAKLUMAT MURID'!#REF!</f>
        <v>#REF!</v>
      </c>
      <c r="N73" s="64" t="e">
        <f t="shared" si="1"/>
        <v>#REF!</v>
      </c>
    </row>
    <row r="74" spans="13:14" x14ac:dyDescent="0.25">
      <c r="M74" s="64" t="e">
        <f>'DATA MAKLUMAT MURID'!#REF!</f>
        <v>#REF!</v>
      </c>
      <c r="N74" s="64" t="e">
        <f t="shared" si="1"/>
        <v>#REF!</v>
      </c>
    </row>
    <row r="75" spans="13:14" x14ac:dyDescent="0.25">
      <c r="M75" s="64" t="e">
        <f>'DATA MAKLUMAT MURID'!#REF!</f>
        <v>#REF!</v>
      </c>
      <c r="N75" s="64" t="e">
        <f t="shared" si="1"/>
        <v>#REF!</v>
      </c>
    </row>
    <row r="76" spans="13:14" x14ac:dyDescent="0.25">
      <c r="M76" s="64">
        <f>'DATA MAKLUMAT MURID'!B62</f>
        <v>0</v>
      </c>
      <c r="N76" s="64" t="str">
        <f t="shared" si="1"/>
        <v/>
      </c>
    </row>
    <row r="77" spans="13:14" x14ac:dyDescent="0.25">
      <c r="M77" s="64">
        <f>'DATA MAKLUMAT MURID'!B63</f>
        <v>0</v>
      </c>
      <c r="N77" s="64" t="str">
        <f t="shared" si="1"/>
        <v/>
      </c>
    </row>
  </sheetData>
  <mergeCells count="29">
    <mergeCell ref="F40:G40"/>
    <mergeCell ref="F46:G46"/>
    <mergeCell ref="A26:A28"/>
    <mergeCell ref="D26:G26"/>
    <mergeCell ref="D27:G27"/>
    <mergeCell ref="D28:G28"/>
    <mergeCell ref="A35:A37"/>
    <mergeCell ref="D35:G35"/>
    <mergeCell ref="D36:G36"/>
    <mergeCell ref="D37:G37"/>
    <mergeCell ref="A29:A34"/>
    <mergeCell ref="D29:G29"/>
    <mergeCell ref="D30:G30"/>
    <mergeCell ref="D31:G31"/>
    <mergeCell ref="D32:G32"/>
    <mergeCell ref="D33:G33"/>
    <mergeCell ref="D34:G34"/>
    <mergeCell ref="A1:G1"/>
    <mergeCell ref="A2:G2"/>
    <mergeCell ref="D22:G22"/>
    <mergeCell ref="D19:G19"/>
    <mergeCell ref="A18:E18"/>
    <mergeCell ref="A12:C12"/>
    <mergeCell ref="D23:G23"/>
    <mergeCell ref="D24:G24"/>
    <mergeCell ref="D20:G20"/>
    <mergeCell ref="D21:G21"/>
    <mergeCell ref="A20:A25"/>
    <mergeCell ref="D25:G25"/>
  </mergeCells>
  <printOptions horizontalCentered="1"/>
  <pageMargins left="0" right="0" top="0.5" bottom="0" header="0.3" footer="0.3"/>
  <pageSetup paperSize="9" scale="85" orientation="landscape" r:id="rId1"/>
  <rowBreaks count="1" manualBreakCount="1">
    <brk id="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print="0" autoLine="0" autoPict="0">
                <anchor moveWithCells="1">
                  <from>
                    <xdr:col>0</xdr:col>
                    <xdr:colOff>76200</xdr:colOff>
                    <xdr:row>0</xdr:row>
                    <xdr:rowOff>104775</xdr:rowOff>
                  </from>
                  <to>
                    <xdr:col>1</xdr:col>
                    <xdr:colOff>0</xdr:colOff>
                    <xdr:row>1</xdr:row>
                    <xdr:rowOff>142875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Z84"/>
  <sheetViews>
    <sheetView workbookViewId="0">
      <selection activeCell="S3" sqref="S3"/>
    </sheetView>
  </sheetViews>
  <sheetFormatPr defaultColWidth="11.42578125" defaultRowHeight="15" x14ac:dyDescent="0.25"/>
  <cols>
    <col min="1" max="1" width="1.140625" customWidth="1"/>
    <col min="2" max="2" width="6.7109375" hidden="1" customWidth="1"/>
    <col min="3" max="3" width="1" hidden="1" customWidth="1"/>
    <col min="4" max="5" width="0.7109375" hidden="1" customWidth="1"/>
    <col min="6" max="7" width="0.85546875" hidden="1" customWidth="1"/>
    <col min="8" max="8" width="1" hidden="1" customWidth="1"/>
    <col min="9" max="9" width="1.7109375" hidden="1" customWidth="1"/>
    <col min="10" max="11" width="0.7109375" hidden="1" customWidth="1"/>
    <col min="12" max="12" width="1.140625" hidden="1" customWidth="1"/>
    <col min="13" max="13" width="0.85546875" hidden="1" customWidth="1"/>
    <col min="14" max="14" width="1" hidden="1" customWidth="1"/>
    <col min="15" max="15" width="0.7109375" hidden="1" customWidth="1"/>
    <col min="16" max="17" width="0.85546875" hidden="1" customWidth="1"/>
    <col min="18" max="18" width="0.7109375" hidden="1" customWidth="1"/>
    <col min="19" max="25" width="11.42578125" style="133"/>
    <col min="26" max="26" width="23.140625" style="133" customWidth="1"/>
  </cols>
  <sheetData>
    <row r="1" spans="1:26" ht="20.25" customHeight="1" x14ac:dyDescent="0.25">
      <c r="A1" s="64"/>
      <c r="B1" s="250" t="s">
        <v>35</v>
      </c>
      <c r="C1" s="250"/>
      <c r="D1" s="250"/>
      <c r="E1" s="250"/>
      <c r="F1" s="250"/>
      <c r="G1" s="250" t="s">
        <v>36</v>
      </c>
      <c r="H1" s="250"/>
      <c r="I1" s="250"/>
      <c r="J1" s="250" t="s">
        <v>37</v>
      </c>
      <c r="K1" s="250"/>
      <c r="L1" s="250"/>
      <c r="M1" s="250"/>
      <c r="N1" s="250"/>
      <c r="O1" s="250"/>
      <c r="P1" s="250" t="s">
        <v>42</v>
      </c>
      <c r="Q1" s="250"/>
      <c r="R1" s="250"/>
      <c r="S1" s="251" t="s">
        <v>35</v>
      </c>
      <c r="T1" s="252"/>
      <c r="U1" s="252"/>
      <c r="V1" s="252"/>
      <c r="W1" s="252"/>
      <c r="X1" s="252"/>
      <c r="Y1" s="252"/>
      <c r="Z1" s="253"/>
    </row>
    <row r="2" spans="1:26" ht="18" customHeight="1" x14ac:dyDescent="0.25">
      <c r="B2" t="s">
        <v>50</v>
      </c>
      <c r="C2" t="s">
        <v>51</v>
      </c>
      <c r="D2" s="64" t="s">
        <v>52</v>
      </c>
      <c r="E2" s="64" t="s">
        <v>57</v>
      </c>
      <c r="F2" t="s">
        <v>54</v>
      </c>
      <c r="G2" t="s">
        <v>50</v>
      </c>
      <c r="H2" t="s">
        <v>51</v>
      </c>
      <c r="I2" t="s">
        <v>52</v>
      </c>
      <c r="J2" t="s">
        <v>50</v>
      </c>
      <c r="K2" t="s">
        <v>51</v>
      </c>
      <c r="L2" t="s">
        <v>52</v>
      </c>
      <c r="M2" t="s">
        <v>53</v>
      </c>
      <c r="N2" t="s">
        <v>54</v>
      </c>
      <c r="O2" t="s">
        <v>55</v>
      </c>
      <c r="P2" t="s">
        <v>50</v>
      </c>
      <c r="Q2" t="s">
        <v>51</v>
      </c>
      <c r="R2" t="s">
        <v>52</v>
      </c>
      <c r="S2" s="90" t="s">
        <v>58</v>
      </c>
      <c r="T2" s="90" t="s">
        <v>60</v>
      </c>
      <c r="U2" s="90" t="s">
        <v>61</v>
      </c>
      <c r="V2" s="90" t="s">
        <v>62</v>
      </c>
      <c r="W2" s="90" t="s">
        <v>63</v>
      </c>
      <c r="X2" s="90" t="s">
        <v>64</v>
      </c>
      <c r="Y2" s="90" t="s">
        <v>65</v>
      </c>
      <c r="Z2" s="90" t="s">
        <v>218</v>
      </c>
    </row>
    <row r="3" spans="1:26" ht="21.95" customHeight="1" x14ac:dyDescent="0.25">
      <c r="B3" s="65">
        <f>'DATA MAKLUMAT MURID'!E12</f>
        <v>6</v>
      </c>
      <c r="C3" s="65">
        <f>'DATA MAKLUMAT MURID'!F12</f>
        <v>3</v>
      </c>
      <c r="D3" s="32">
        <f>'DATA MAKLUMAT MURID'!G12</f>
        <v>5</v>
      </c>
      <c r="E3" s="65">
        <f>'DATA MAKLUMAT MURID'!H12</f>
        <v>4</v>
      </c>
      <c r="F3" s="65">
        <f>'DATA MAKLUMAT MURID'!I12</f>
        <v>4</v>
      </c>
      <c r="G3" s="65">
        <f>'DATA MAKLUMAT MURID'!K12</f>
        <v>5</v>
      </c>
      <c r="H3" s="65">
        <f>'DATA MAKLUMAT MURID'!L12</f>
        <v>4</v>
      </c>
      <c r="I3" s="65">
        <f>'DATA MAKLUMAT MURID'!M12</f>
        <v>3</v>
      </c>
      <c r="J3" s="65">
        <f>'DATA MAKLUMAT MURID'!N12</f>
        <v>4</v>
      </c>
      <c r="K3" s="65">
        <f>'DATA MAKLUMAT MURID'!O12</f>
        <v>3</v>
      </c>
      <c r="L3" s="65">
        <f>'DATA MAKLUMAT MURID'!P12</f>
        <v>5</v>
      </c>
      <c r="M3" s="65">
        <f>'DATA MAKLUMAT MURID'!Q12</f>
        <v>4</v>
      </c>
      <c r="N3" s="65">
        <f>'DATA MAKLUMAT MURID'!R12</f>
        <v>5</v>
      </c>
      <c r="O3" s="65">
        <f>'DATA MAKLUMAT MURID'!S12</f>
        <v>4</v>
      </c>
      <c r="P3">
        <f>'DATA MAKLUMAT MURID'!T12</f>
        <v>4</v>
      </c>
      <c r="Q3">
        <f>'DATA MAKLUMAT MURID'!U12</f>
        <v>4</v>
      </c>
      <c r="R3">
        <f>'DATA MAKLUMAT MURID'!V12</f>
        <v>4</v>
      </c>
      <c r="S3" s="89" t="s">
        <v>50</v>
      </c>
      <c r="T3" s="89">
        <f>COUNTIF(B3:B82,1)</f>
        <v>1</v>
      </c>
      <c r="U3" s="89">
        <f>COUNTIF(B3:B82,2)</f>
        <v>3</v>
      </c>
      <c r="V3" s="89">
        <f>COUNTIF(B3:B82,3)</f>
        <v>3</v>
      </c>
      <c r="W3" s="89">
        <f>COUNTIF(B3:B82,4)</f>
        <v>3</v>
      </c>
      <c r="X3" s="89">
        <f>COUNTIF(B3:B82,5)</f>
        <v>2</v>
      </c>
      <c r="Y3" s="89">
        <f>COUNTIF(B3:B82,6)</f>
        <v>3</v>
      </c>
      <c r="Z3" s="89">
        <f>SUM(T3:Y3)</f>
        <v>15</v>
      </c>
    </row>
    <row r="4" spans="1:26" ht="15.75" x14ac:dyDescent="0.25">
      <c r="B4" s="65">
        <f>'DATA MAKLUMAT MURID'!E13</f>
        <v>4</v>
      </c>
      <c r="C4" s="65">
        <f>'DATA MAKLUMAT MURID'!F13</f>
        <v>5</v>
      </c>
      <c r="D4" s="32">
        <f>'DATA MAKLUMAT MURID'!G13</f>
        <v>5</v>
      </c>
      <c r="E4" s="65">
        <f>'DATA MAKLUMAT MURID'!H13</f>
        <v>6</v>
      </c>
      <c r="F4" s="65">
        <f>'DATA MAKLUMAT MURID'!I13</f>
        <v>6</v>
      </c>
      <c r="G4" s="65">
        <f>'DATA MAKLUMAT MURID'!K13</f>
        <v>4</v>
      </c>
      <c r="H4" s="65">
        <f>'DATA MAKLUMAT MURID'!L13</f>
        <v>5</v>
      </c>
      <c r="I4" s="65">
        <f>'DATA MAKLUMAT MURID'!M13</f>
        <v>6</v>
      </c>
      <c r="J4" s="65">
        <f>'DATA MAKLUMAT MURID'!N13</f>
        <v>3</v>
      </c>
      <c r="K4" s="65">
        <f>'DATA MAKLUMAT MURID'!O13</f>
        <v>4</v>
      </c>
      <c r="L4" s="65">
        <f>'DATA MAKLUMAT MURID'!P13</f>
        <v>6</v>
      </c>
      <c r="M4" s="65">
        <f>'DATA MAKLUMAT MURID'!Q13</f>
        <v>5</v>
      </c>
      <c r="N4" s="65">
        <f>'DATA MAKLUMAT MURID'!R13</f>
        <v>5</v>
      </c>
      <c r="O4" s="65">
        <f>'DATA MAKLUMAT MURID'!S13</f>
        <v>5</v>
      </c>
      <c r="P4" s="64">
        <f>'DATA MAKLUMAT MURID'!T13</f>
        <v>4</v>
      </c>
      <c r="Q4" s="64">
        <f>'DATA MAKLUMAT MURID'!U13</f>
        <v>4</v>
      </c>
      <c r="R4" s="64">
        <f>'DATA MAKLUMAT MURID'!V13</f>
        <v>4</v>
      </c>
      <c r="S4" s="89" t="s">
        <v>51</v>
      </c>
      <c r="T4" s="89">
        <f>COUNTIF(C3:C82,1)</f>
        <v>2</v>
      </c>
      <c r="U4" s="89">
        <f>COUNTIF(C3:C82,2)</f>
        <v>2</v>
      </c>
      <c r="V4" s="89">
        <f>COUNTIF(C3:C82,3)</f>
        <v>3</v>
      </c>
      <c r="W4" s="89">
        <f>COUNTIF(C3:C82,4)</f>
        <v>4</v>
      </c>
      <c r="X4" s="89">
        <f>COUNTIF(C3:C82,5)</f>
        <v>3</v>
      </c>
      <c r="Y4" s="89">
        <f>COUNTIF(C3:C82,6)</f>
        <v>1</v>
      </c>
      <c r="Z4" s="89">
        <f t="shared" ref="Z4:Z8" si="0">SUM(T4:Y4)</f>
        <v>15</v>
      </c>
    </row>
    <row r="5" spans="1:26" ht="15.75" x14ac:dyDescent="0.25">
      <c r="B5" s="65">
        <f>'DATA MAKLUMAT MURID'!E14</f>
        <v>6</v>
      </c>
      <c r="C5" s="65">
        <f>'DATA MAKLUMAT MURID'!F14</f>
        <v>5</v>
      </c>
      <c r="D5" s="32">
        <f>'DATA MAKLUMAT MURID'!G14</f>
        <v>6</v>
      </c>
      <c r="E5" s="65">
        <f>'DATA MAKLUMAT MURID'!H14</f>
        <v>3</v>
      </c>
      <c r="F5" s="65">
        <f>'DATA MAKLUMAT MURID'!I14</f>
        <v>6</v>
      </c>
      <c r="G5" s="65">
        <f>'DATA MAKLUMAT MURID'!K14</f>
        <v>6</v>
      </c>
      <c r="H5" s="65">
        <f>'DATA MAKLUMAT MURID'!L14</f>
        <v>3</v>
      </c>
      <c r="I5" s="65">
        <f>'DATA MAKLUMAT MURID'!M14</f>
        <v>2</v>
      </c>
      <c r="J5" s="65">
        <f>'DATA MAKLUMAT MURID'!N14</f>
        <v>6</v>
      </c>
      <c r="K5" s="65">
        <f>'DATA MAKLUMAT MURID'!O14</f>
        <v>2</v>
      </c>
      <c r="L5" s="65">
        <f>'DATA MAKLUMAT MURID'!P14</f>
        <v>2</v>
      </c>
      <c r="M5" s="65">
        <f>'DATA MAKLUMAT MURID'!Q14</f>
        <v>2</v>
      </c>
      <c r="N5" s="65">
        <f>'DATA MAKLUMAT MURID'!R14</f>
        <v>6</v>
      </c>
      <c r="O5" s="65">
        <f>'DATA MAKLUMAT MURID'!S14</f>
        <v>2</v>
      </c>
      <c r="P5" s="64">
        <f>'DATA MAKLUMAT MURID'!T14</f>
        <v>4</v>
      </c>
      <c r="Q5" s="64">
        <f>'DATA MAKLUMAT MURID'!U14</f>
        <v>5</v>
      </c>
      <c r="R5" s="64">
        <f>'DATA MAKLUMAT MURID'!V14</f>
        <v>5</v>
      </c>
      <c r="S5" s="89" t="s">
        <v>52</v>
      </c>
      <c r="T5" s="89">
        <f>COUNTIF(D3:D82,1)</f>
        <v>2</v>
      </c>
      <c r="U5" s="89">
        <f>COUNTIF(D3:D82,2)</f>
        <v>2</v>
      </c>
      <c r="V5" s="89">
        <f>COUNTIF(D3:D82,3)</f>
        <v>2</v>
      </c>
      <c r="W5" s="89">
        <f>COUNTIF(D3:D82,4)</f>
        <v>2</v>
      </c>
      <c r="X5" s="89">
        <f>COUNTIF(D3:D82,5)</f>
        <v>5</v>
      </c>
      <c r="Y5" s="89">
        <f>COUNTIF(D3:D82,6)</f>
        <v>2</v>
      </c>
      <c r="Z5" s="89">
        <f t="shared" si="0"/>
        <v>15</v>
      </c>
    </row>
    <row r="6" spans="1:26" ht="15.75" x14ac:dyDescent="0.25">
      <c r="B6" s="65">
        <f>'DATA MAKLUMAT MURID'!E15</f>
        <v>5</v>
      </c>
      <c r="C6" s="65">
        <f>'DATA MAKLUMAT MURID'!F15</f>
        <v>4</v>
      </c>
      <c r="D6" s="32">
        <f>'DATA MAKLUMAT MURID'!G15</f>
        <v>5</v>
      </c>
      <c r="E6" s="65">
        <f>'DATA MAKLUMAT MURID'!H15</f>
        <v>5</v>
      </c>
      <c r="F6" s="65">
        <f>'DATA MAKLUMAT MURID'!I15</f>
        <v>5</v>
      </c>
      <c r="G6" s="65">
        <f>'DATA MAKLUMAT MURID'!K15</f>
        <v>5</v>
      </c>
      <c r="H6" s="65">
        <f>'DATA MAKLUMAT MURID'!L15</f>
        <v>5</v>
      </c>
      <c r="I6" s="65">
        <f>'DATA MAKLUMAT MURID'!M15</f>
        <v>4</v>
      </c>
      <c r="J6" s="65">
        <f>'DATA MAKLUMAT MURID'!N15</f>
        <v>6</v>
      </c>
      <c r="K6" s="65">
        <f>'DATA MAKLUMAT MURID'!O15</f>
        <v>6</v>
      </c>
      <c r="L6" s="65">
        <f>'DATA MAKLUMAT MURID'!P15</f>
        <v>6</v>
      </c>
      <c r="M6" s="65">
        <f>'DATA MAKLUMAT MURID'!Q15</f>
        <v>6</v>
      </c>
      <c r="N6" s="65">
        <f>'DATA MAKLUMAT MURID'!R15</f>
        <v>6</v>
      </c>
      <c r="O6" s="65">
        <f>'DATA MAKLUMAT MURID'!S15</f>
        <v>6</v>
      </c>
      <c r="P6" s="64">
        <f>'DATA MAKLUMAT MURID'!T15</f>
        <v>4</v>
      </c>
      <c r="Q6" s="64">
        <f>'DATA MAKLUMAT MURID'!U15</f>
        <v>3</v>
      </c>
      <c r="R6" s="64">
        <f>'DATA MAKLUMAT MURID'!V15</f>
        <v>2</v>
      </c>
      <c r="S6" s="89" t="s">
        <v>53</v>
      </c>
      <c r="T6" s="89">
        <f>COUNTIF(E3:E82,1)</f>
        <v>2</v>
      </c>
      <c r="U6" s="89">
        <f>COUNTIF(E3:E82,2)</f>
        <v>2</v>
      </c>
      <c r="V6" s="89">
        <f>COUNTIF(E3:E82,3)</f>
        <v>3</v>
      </c>
      <c r="W6" s="89">
        <f>COUNTIF(E3:E82,4)</f>
        <v>3</v>
      </c>
      <c r="X6" s="89">
        <f>COUNTIF(E3:E82,5)</f>
        <v>2</v>
      </c>
      <c r="Y6" s="89">
        <f>COUNTIF(E3:E82,6)</f>
        <v>3</v>
      </c>
      <c r="Z6" s="89">
        <f t="shared" si="0"/>
        <v>15</v>
      </c>
    </row>
    <row r="7" spans="1:26" ht="15.75" x14ac:dyDescent="0.25">
      <c r="B7" s="65">
        <f>'DATA MAKLUMAT MURID'!E16</f>
        <v>3</v>
      </c>
      <c r="C7" s="65">
        <f>'DATA MAKLUMAT MURID'!F16</f>
        <v>4</v>
      </c>
      <c r="D7" s="32">
        <f>'DATA MAKLUMAT MURID'!G16</f>
        <v>5</v>
      </c>
      <c r="E7" s="65">
        <f>'DATA MAKLUMAT MURID'!H16</f>
        <v>6</v>
      </c>
      <c r="F7" s="65">
        <f>'DATA MAKLUMAT MURID'!I16</f>
        <v>5</v>
      </c>
      <c r="G7" s="65">
        <f>'DATA MAKLUMAT MURID'!K16</f>
        <v>4</v>
      </c>
      <c r="H7" s="65">
        <f>'DATA MAKLUMAT MURID'!L16</f>
        <v>3</v>
      </c>
      <c r="I7" s="65">
        <f>'DATA MAKLUMAT MURID'!M16</f>
        <v>5</v>
      </c>
      <c r="J7" s="65">
        <f>'DATA MAKLUMAT MURID'!N16</f>
        <v>5</v>
      </c>
      <c r="K7" s="65">
        <f>'DATA MAKLUMAT MURID'!O16</f>
        <v>4</v>
      </c>
      <c r="L7" s="65">
        <f>'DATA MAKLUMAT MURID'!P16</f>
        <v>5</v>
      </c>
      <c r="M7" s="65">
        <f>'DATA MAKLUMAT MURID'!Q16</f>
        <v>4</v>
      </c>
      <c r="N7" s="65">
        <f>'DATA MAKLUMAT MURID'!R16</f>
        <v>4</v>
      </c>
      <c r="O7" s="65">
        <f>'DATA MAKLUMAT MURID'!S16</f>
        <v>5</v>
      </c>
      <c r="P7" s="64">
        <f>'DATA MAKLUMAT MURID'!T16</f>
        <v>3</v>
      </c>
      <c r="Q7" s="64">
        <f>'DATA MAKLUMAT MURID'!U16</f>
        <v>4</v>
      </c>
      <c r="R7" s="64">
        <f>'DATA MAKLUMAT MURID'!V16</f>
        <v>4</v>
      </c>
      <c r="S7" s="89" t="s">
        <v>54</v>
      </c>
      <c r="T7" s="89">
        <f>COUNTIF(F3:F82,1)</f>
        <v>2</v>
      </c>
      <c r="U7" s="89">
        <f>COUNTIF(F3:F82,2)</f>
        <v>2</v>
      </c>
      <c r="V7" s="89">
        <f>COUNTIF(F3:F82,3)</f>
        <v>2</v>
      </c>
      <c r="W7" s="89">
        <f>COUNTIF(F3:F82,4)</f>
        <v>3</v>
      </c>
      <c r="X7" s="89">
        <f>COUNTIF(F3:F82,5)</f>
        <v>3</v>
      </c>
      <c r="Y7" s="89">
        <f>COUNTIF(F3:F82,6)</f>
        <v>3</v>
      </c>
      <c r="Z7" s="89">
        <f t="shared" si="0"/>
        <v>15</v>
      </c>
    </row>
    <row r="8" spans="1:26" ht="15.75" x14ac:dyDescent="0.25">
      <c r="B8" s="65">
        <f>'DATA MAKLUMAT MURID'!E17</f>
        <v>2</v>
      </c>
      <c r="C8" s="65">
        <f>'DATA MAKLUMAT MURID'!F17</f>
        <v>1</v>
      </c>
      <c r="D8" s="32">
        <f>'DATA MAKLUMAT MURID'!G17</f>
        <v>1</v>
      </c>
      <c r="E8" s="65">
        <f>'DATA MAKLUMAT MURID'!H17</f>
        <v>1</v>
      </c>
      <c r="F8" s="65">
        <f>'DATA MAKLUMAT MURID'!I17</f>
        <v>1</v>
      </c>
      <c r="G8" s="65">
        <f>'DATA MAKLUMAT MURID'!K17</f>
        <v>1</v>
      </c>
      <c r="H8" s="65">
        <f>'DATA MAKLUMAT MURID'!L17</f>
        <v>1</v>
      </c>
      <c r="I8" s="65">
        <f>'DATA MAKLUMAT MURID'!M17</f>
        <v>1</v>
      </c>
      <c r="J8" s="65">
        <f>'DATA MAKLUMAT MURID'!N17</f>
        <v>1</v>
      </c>
      <c r="K8" s="65">
        <f>'DATA MAKLUMAT MURID'!O17</f>
        <v>1</v>
      </c>
      <c r="L8" s="65">
        <f>'DATA MAKLUMAT MURID'!P17</f>
        <v>1</v>
      </c>
      <c r="M8" s="65">
        <f>'DATA MAKLUMAT MURID'!Q17</f>
        <v>1</v>
      </c>
      <c r="N8" s="65">
        <f>'DATA MAKLUMAT MURID'!R17</f>
        <v>1</v>
      </c>
      <c r="O8" s="65">
        <f>'DATA MAKLUMAT MURID'!S17</f>
        <v>1</v>
      </c>
      <c r="P8" s="64">
        <f>'DATA MAKLUMAT MURID'!T17</f>
        <v>1</v>
      </c>
      <c r="Q8" s="64">
        <f>'DATA MAKLUMAT MURID'!U17</f>
        <v>1</v>
      </c>
      <c r="R8" s="64">
        <f>'DATA MAKLUMAT MURID'!V17</f>
        <v>1</v>
      </c>
      <c r="S8" s="114" t="s">
        <v>55</v>
      </c>
      <c r="T8" s="89">
        <f>COUNTIF(G3:G82,1)</f>
        <v>2</v>
      </c>
      <c r="U8" s="89">
        <f>COUNTIF(G3:G82,2)</f>
        <v>2</v>
      </c>
      <c r="V8" s="89">
        <f>COUNTIF(G3:G82,3)</f>
        <v>2</v>
      </c>
      <c r="W8" s="89">
        <f>COUNTIF(G3:G82,4)</f>
        <v>4</v>
      </c>
      <c r="X8" s="89">
        <f>COUNTIF(G3:G82,5)</f>
        <v>3</v>
      </c>
      <c r="Y8" s="89">
        <f>COUNTIF(G3:G82,6)</f>
        <v>2</v>
      </c>
      <c r="Z8" s="89">
        <f t="shared" si="0"/>
        <v>15</v>
      </c>
    </row>
    <row r="9" spans="1:26" ht="15.75" x14ac:dyDescent="0.25">
      <c r="B9" s="65">
        <f>'DATA MAKLUMAT MURID'!E18</f>
        <v>2</v>
      </c>
      <c r="C9" s="65">
        <f>'DATA MAKLUMAT MURID'!F18</f>
        <v>2</v>
      </c>
      <c r="D9" s="32">
        <f>'DATA MAKLUMAT MURID'!G18</f>
        <v>2</v>
      </c>
      <c r="E9" s="65">
        <f>'DATA MAKLUMAT MURID'!H18</f>
        <v>2</v>
      </c>
      <c r="F9" s="65">
        <f>'DATA MAKLUMAT MURID'!I18</f>
        <v>2</v>
      </c>
      <c r="G9" s="65">
        <f>'DATA MAKLUMAT MURID'!K18</f>
        <v>2</v>
      </c>
      <c r="H9" s="65">
        <f>'DATA MAKLUMAT MURID'!L18</f>
        <v>2</v>
      </c>
      <c r="I9" s="65">
        <f>'DATA MAKLUMAT MURID'!M18</f>
        <v>2</v>
      </c>
      <c r="J9" s="65">
        <f>'DATA MAKLUMAT MURID'!N18</f>
        <v>2</v>
      </c>
      <c r="K9" s="65">
        <f>'DATA MAKLUMAT MURID'!O18</f>
        <v>2</v>
      </c>
      <c r="L9" s="65">
        <f>'DATA MAKLUMAT MURID'!P18</f>
        <v>2</v>
      </c>
      <c r="M9" s="65">
        <f>'DATA MAKLUMAT MURID'!Q18</f>
        <v>2</v>
      </c>
      <c r="N9" s="65">
        <f>'DATA MAKLUMAT MURID'!R18</f>
        <v>2</v>
      </c>
      <c r="O9" s="65">
        <f>'DATA MAKLUMAT MURID'!S18</f>
        <v>2</v>
      </c>
      <c r="P9" s="64">
        <f>'DATA MAKLUMAT MURID'!T18</f>
        <v>2</v>
      </c>
      <c r="Q9" s="64">
        <f>'DATA MAKLUMAT MURID'!U18</f>
        <v>2</v>
      </c>
      <c r="R9" s="64">
        <f>'DATA MAKLUMAT MURID'!V18</f>
        <v>2</v>
      </c>
      <c r="S9" s="120"/>
      <c r="T9" s="120"/>
      <c r="U9" s="120"/>
      <c r="V9" s="120"/>
      <c r="W9" s="120"/>
      <c r="X9" s="120"/>
      <c r="Y9" s="120"/>
    </row>
    <row r="10" spans="1:26" ht="15.75" x14ac:dyDescent="0.25">
      <c r="B10" s="65">
        <f>'DATA MAKLUMAT MURID'!E19</f>
        <v>3</v>
      </c>
      <c r="C10" s="65">
        <f>'DATA MAKLUMAT MURID'!F19</f>
        <v>3</v>
      </c>
      <c r="D10" s="32">
        <f>'DATA MAKLUMAT MURID'!G19</f>
        <v>3</v>
      </c>
      <c r="E10" s="65">
        <f>'DATA MAKLUMAT MURID'!H19</f>
        <v>3</v>
      </c>
      <c r="F10" s="65">
        <f>'DATA MAKLUMAT MURID'!I19</f>
        <v>3</v>
      </c>
      <c r="G10" s="65">
        <f>'DATA MAKLUMAT MURID'!K19</f>
        <v>3</v>
      </c>
      <c r="H10" s="65">
        <f>'DATA MAKLUMAT MURID'!L19</f>
        <v>3</v>
      </c>
      <c r="I10" s="65">
        <f>'DATA MAKLUMAT MURID'!M19</f>
        <v>3</v>
      </c>
      <c r="J10" s="65">
        <f>'DATA MAKLUMAT MURID'!N19</f>
        <v>3</v>
      </c>
      <c r="K10" s="65">
        <f>'DATA MAKLUMAT MURID'!O19</f>
        <v>3</v>
      </c>
      <c r="L10" s="65">
        <f>'DATA MAKLUMAT MURID'!P19</f>
        <v>3</v>
      </c>
      <c r="M10" s="65">
        <f>'DATA MAKLUMAT MURID'!Q19</f>
        <v>3</v>
      </c>
      <c r="N10" s="65">
        <f>'DATA MAKLUMAT MURID'!R19</f>
        <v>3</v>
      </c>
      <c r="O10" s="65">
        <f>'DATA MAKLUMAT MURID'!S19</f>
        <v>3</v>
      </c>
      <c r="P10" s="64">
        <f>'DATA MAKLUMAT MURID'!T19</f>
        <v>3</v>
      </c>
      <c r="Q10" s="64">
        <f>'DATA MAKLUMAT MURID'!U19</f>
        <v>3</v>
      </c>
      <c r="R10" s="64">
        <f>'DATA MAKLUMAT MURID'!V19</f>
        <v>3</v>
      </c>
    </row>
    <row r="11" spans="1:26" ht="15.75" x14ac:dyDescent="0.25">
      <c r="B11" s="65">
        <f>'DATA MAKLUMAT MURID'!E20</f>
        <v>4</v>
      </c>
      <c r="C11" s="65">
        <f>'DATA MAKLUMAT MURID'!F20</f>
        <v>4</v>
      </c>
      <c r="D11" s="32">
        <f>'DATA MAKLUMAT MURID'!G20</f>
        <v>4</v>
      </c>
      <c r="E11" s="65">
        <f>'DATA MAKLUMAT MURID'!H20</f>
        <v>4</v>
      </c>
      <c r="F11" s="65">
        <f>'DATA MAKLUMAT MURID'!I20</f>
        <v>4</v>
      </c>
      <c r="G11" s="65">
        <f>'DATA MAKLUMAT MURID'!K20</f>
        <v>4</v>
      </c>
      <c r="H11" s="65">
        <f>'DATA MAKLUMAT MURID'!L20</f>
        <v>4</v>
      </c>
      <c r="I11" s="65">
        <f>'DATA MAKLUMAT MURID'!M20</f>
        <v>4</v>
      </c>
      <c r="J11" s="65">
        <f>'DATA MAKLUMAT MURID'!N20</f>
        <v>4</v>
      </c>
      <c r="K11" s="65">
        <f>'DATA MAKLUMAT MURID'!O20</f>
        <v>4</v>
      </c>
      <c r="L11" s="65">
        <f>'DATA MAKLUMAT MURID'!P20</f>
        <v>4</v>
      </c>
      <c r="M11" s="65">
        <f>'DATA MAKLUMAT MURID'!Q20</f>
        <v>4</v>
      </c>
      <c r="N11" s="65">
        <f>'DATA MAKLUMAT MURID'!R20</f>
        <v>4</v>
      </c>
      <c r="O11" s="65">
        <f>'DATA MAKLUMAT MURID'!S20</f>
        <v>4</v>
      </c>
      <c r="P11" s="64">
        <f>'DATA MAKLUMAT MURID'!T20</f>
        <v>4</v>
      </c>
      <c r="Q11" s="64">
        <f>'DATA MAKLUMAT MURID'!U20</f>
        <v>4</v>
      </c>
      <c r="R11" s="64">
        <f>'DATA MAKLUMAT MURID'!V20</f>
        <v>4</v>
      </c>
    </row>
    <row r="12" spans="1:26" ht="15.75" x14ac:dyDescent="0.25">
      <c r="B12" s="65">
        <f>'DATA MAKLUMAT MURID'!E21</f>
        <v>5</v>
      </c>
      <c r="C12" s="65">
        <f>'DATA MAKLUMAT MURID'!F21</f>
        <v>5</v>
      </c>
      <c r="D12" s="32">
        <f>'DATA MAKLUMAT MURID'!G21</f>
        <v>5</v>
      </c>
      <c r="E12" s="65">
        <f>'DATA MAKLUMAT MURID'!H21</f>
        <v>5</v>
      </c>
      <c r="F12" s="65">
        <f>'DATA MAKLUMAT MURID'!I21</f>
        <v>5</v>
      </c>
      <c r="G12" s="65">
        <f>'DATA MAKLUMAT MURID'!K21</f>
        <v>5</v>
      </c>
      <c r="H12" s="65">
        <f>'DATA MAKLUMAT MURID'!L21</f>
        <v>5</v>
      </c>
      <c r="I12" s="65">
        <f>'DATA MAKLUMAT MURID'!M21</f>
        <v>5</v>
      </c>
      <c r="J12" s="65">
        <f>'DATA MAKLUMAT MURID'!N21</f>
        <v>5</v>
      </c>
      <c r="K12" s="65">
        <f>'DATA MAKLUMAT MURID'!O21</f>
        <v>5</v>
      </c>
      <c r="L12" s="65">
        <f>'DATA MAKLUMAT MURID'!P21</f>
        <v>5</v>
      </c>
      <c r="M12" s="65">
        <f>'DATA MAKLUMAT MURID'!Q21</f>
        <v>5</v>
      </c>
      <c r="N12" s="65">
        <f>'DATA MAKLUMAT MURID'!R21</f>
        <v>5</v>
      </c>
      <c r="O12" s="65">
        <f>'DATA MAKLUMAT MURID'!S21</f>
        <v>5</v>
      </c>
      <c r="P12" s="64">
        <f>'DATA MAKLUMAT MURID'!T21</f>
        <v>5</v>
      </c>
      <c r="Q12" s="64">
        <f>'DATA MAKLUMAT MURID'!U21</f>
        <v>5</v>
      </c>
      <c r="R12" s="64">
        <f>'DATA MAKLUMAT MURID'!V21</f>
        <v>5</v>
      </c>
    </row>
    <row r="13" spans="1:26" ht="15.75" x14ac:dyDescent="0.25">
      <c r="B13" s="65">
        <f>'DATA MAKLUMAT MURID'!E22</f>
        <v>6</v>
      </c>
      <c r="C13" s="65">
        <f>'DATA MAKLUMAT MURID'!F22</f>
        <v>6</v>
      </c>
      <c r="D13" s="32">
        <f>'DATA MAKLUMAT MURID'!G22</f>
        <v>6</v>
      </c>
      <c r="E13" s="65">
        <f>'DATA MAKLUMAT MURID'!H22</f>
        <v>6</v>
      </c>
      <c r="F13" s="65">
        <f>'DATA MAKLUMAT MURID'!I22</f>
        <v>6</v>
      </c>
      <c r="G13" s="65">
        <f>'DATA MAKLUMAT MURID'!K22</f>
        <v>6</v>
      </c>
      <c r="H13" s="65">
        <f>'DATA MAKLUMAT MURID'!L22</f>
        <v>6</v>
      </c>
      <c r="I13" s="65">
        <f>'DATA MAKLUMAT MURID'!M22</f>
        <v>6</v>
      </c>
      <c r="J13" s="65">
        <f>'DATA MAKLUMAT MURID'!N22</f>
        <v>6</v>
      </c>
      <c r="K13" s="65">
        <f>'DATA MAKLUMAT MURID'!O22</f>
        <v>6</v>
      </c>
      <c r="L13" s="65">
        <f>'DATA MAKLUMAT MURID'!P22</f>
        <v>6</v>
      </c>
      <c r="M13" s="65">
        <f>'DATA MAKLUMAT MURID'!Q22</f>
        <v>6</v>
      </c>
      <c r="N13" s="65">
        <f>'DATA MAKLUMAT MURID'!R22</f>
        <v>6</v>
      </c>
      <c r="O13" s="65">
        <f>'DATA MAKLUMAT MURID'!S22</f>
        <v>6</v>
      </c>
      <c r="P13" s="64">
        <f>'DATA MAKLUMAT MURID'!T22</f>
        <v>6</v>
      </c>
      <c r="Q13" s="64">
        <f>'DATA MAKLUMAT MURID'!U22</f>
        <v>6</v>
      </c>
      <c r="R13" s="64">
        <f>'DATA MAKLUMAT MURID'!V22</f>
        <v>6</v>
      </c>
    </row>
    <row r="14" spans="1:26" ht="15.75" x14ac:dyDescent="0.25">
      <c r="B14" s="65">
        <f>'DATA MAKLUMAT MURID'!E23</f>
        <v>1</v>
      </c>
      <c r="C14" s="65">
        <f>'DATA MAKLUMAT MURID'!F23</f>
        <v>1</v>
      </c>
      <c r="D14" s="32">
        <f>'DATA MAKLUMAT MURID'!G23</f>
        <v>1</v>
      </c>
      <c r="E14" s="65">
        <f>'DATA MAKLUMAT MURID'!H23</f>
        <v>1</v>
      </c>
      <c r="F14" s="65">
        <f>'DATA MAKLUMAT MURID'!I23</f>
        <v>1</v>
      </c>
      <c r="G14" s="65">
        <f>'DATA MAKLUMAT MURID'!K23</f>
        <v>1</v>
      </c>
      <c r="H14" s="65">
        <f>'DATA MAKLUMAT MURID'!L23</f>
        <v>1</v>
      </c>
      <c r="I14" s="65">
        <f>'DATA MAKLUMAT MURID'!M23</f>
        <v>1</v>
      </c>
      <c r="J14" s="65">
        <f>'DATA MAKLUMAT MURID'!N23</f>
        <v>1</v>
      </c>
      <c r="K14" s="65">
        <f>'DATA MAKLUMAT MURID'!O23</f>
        <v>1</v>
      </c>
      <c r="L14" s="65">
        <f>'DATA MAKLUMAT MURID'!P23</f>
        <v>1</v>
      </c>
      <c r="M14" s="65">
        <f>'DATA MAKLUMAT MURID'!Q23</f>
        <v>1</v>
      </c>
      <c r="N14" s="65">
        <f>'DATA MAKLUMAT MURID'!R23</f>
        <v>1</v>
      </c>
      <c r="O14" s="65">
        <f>'DATA MAKLUMAT MURID'!S23</f>
        <v>1</v>
      </c>
      <c r="P14" s="64">
        <f>'DATA MAKLUMAT MURID'!T23</f>
        <v>1</v>
      </c>
      <c r="Q14" s="64">
        <f>'DATA MAKLUMAT MURID'!U23</f>
        <v>1</v>
      </c>
      <c r="R14" s="64">
        <f>'DATA MAKLUMAT MURID'!V23</f>
        <v>1</v>
      </c>
    </row>
    <row r="15" spans="1:26" ht="15.75" x14ac:dyDescent="0.25">
      <c r="B15" s="65">
        <f>'DATA MAKLUMAT MURID'!E24</f>
        <v>2</v>
      </c>
      <c r="C15" s="65">
        <f>'DATA MAKLUMAT MURID'!F24</f>
        <v>2</v>
      </c>
      <c r="D15" s="32">
        <f>'DATA MAKLUMAT MURID'!G24</f>
        <v>2</v>
      </c>
      <c r="E15" s="65">
        <f>'DATA MAKLUMAT MURID'!H24</f>
        <v>2</v>
      </c>
      <c r="F15" s="65">
        <f>'DATA MAKLUMAT MURID'!I24</f>
        <v>2</v>
      </c>
      <c r="G15" s="65">
        <f>'DATA MAKLUMAT MURID'!K24</f>
        <v>2</v>
      </c>
      <c r="H15" s="65">
        <f>'DATA MAKLUMAT MURID'!L24</f>
        <v>2</v>
      </c>
      <c r="I15" s="65">
        <f>'DATA MAKLUMAT MURID'!M24</f>
        <v>2</v>
      </c>
      <c r="J15" s="65">
        <f>'DATA MAKLUMAT MURID'!N24</f>
        <v>2</v>
      </c>
      <c r="K15" s="65">
        <f>'DATA MAKLUMAT MURID'!O24</f>
        <v>2</v>
      </c>
      <c r="L15" s="65">
        <f>'DATA MAKLUMAT MURID'!P24</f>
        <v>2</v>
      </c>
      <c r="M15" s="65">
        <f>'DATA MAKLUMAT MURID'!Q24</f>
        <v>2</v>
      </c>
      <c r="N15" s="65">
        <f>'DATA MAKLUMAT MURID'!R24</f>
        <v>2</v>
      </c>
      <c r="O15" s="65">
        <f>'DATA MAKLUMAT MURID'!S24</f>
        <v>2</v>
      </c>
      <c r="P15" s="64">
        <f>'DATA MAKLUMAT MURID'!T24</f>
        <v>2</v>
      </c>
      <c r="Q15" s="64">
        <f>'DATA MAKLUMAT MURID'!U24</f>
        <v>2</v>
      </c>
      <c r="R15" s="64">
        <f>'DATA MAKLUMAT MURID'!V24</f>
        <v>2</v>
      </c>
    </row>
    <row r="16" spans="1:26" ht="15.75" x14ac:dyDescent="0.25">
      <c r="B16" s="65">
        <f>'DATA MAKLUMAT MURID'!E25</f>
        <v>3</v>
      </c>
      <c r="C16" s="65">
        <f>'DATA MAKLUMAT MURID'!F25</f>
        <v>3</v>
      </c>
      <c r="D16" s="32">
        <f>'DATA MAKLUMAT MURID'!G25</f>
        <v>3</v>
      </c>
      <c r="E16" s="65">
        <f>'DATA MAKLUMAT MURID'!H25</f>
        <v>3</v>
      </c>
      <c r="F16" s="65">
        <f>'DATA MAKLUMAT MURID'!I25</f>
        <v>3</v>
      </c>
      <c r="G16" s="65">
        <f>'DATA MAKLUMAT MURID'!K25</f>
        <v>3</v>
      </c>
      <c r="H16" s="65">
        <f>'DATA MAKLUMAT MURID'!L25</f>
        <v>3</v>
      </c>
      <c r="I16" s="65">
        <f>'DATA MAKLUMAT MURID'!M25</f>
        <v>3</v>
      </c>
      <c r="J16" s="65">
        <f>'DATA MAKLUMAT MURID'!N25</f>
        <v>3</v>
      </c>
      <c r="K16" s="65">
        <f>'DATA MAKLUMAT MURID'!O25</f>
        <v>3</v>
      </c>
      <c r="L16" s="65">
        <f>'DATA MAKLUMAT MURID'!P25</f>
        <v>3</v>
      </c>
      <c r="M16" s="65">
        <f>'DATA MAKLUMAT MURID'!Q25</f>
        <v>3</v>
      </c>
      <c r="N16" s="65">
        <f>'DATA MAKLUMAT MURID'!R25</f>
        <v>3</v>
      </c>
      <c r="O16" s="65">
        <f>'DATA MAKLUMAT MURID'!S25</f>
        <v>3</v>
      </c>
      <c r="P16" s="64">
        <f>'DATA MAKLUMAT MURID'!T25</f>
        <v>3</v>
      </c>
      <c r="Q16" s="64">
        <f>'DATA MAKLUMAT MURID'!U25</f>
        <v>3</v>
      </c>
      <c r="R16" s="64">
        <f>'DATA MAKLUMAT MURID'!V25</f>
        <v>3</v>
      </c>
    </row>
    <row r="17" spans="2:26" ht="15.75" x14ac:dyDescent="0.25">
      <c r="B17" s="65">
        <f>'DATA MAKLUMAT MURID'!E26</f>
        <v>4</v>
      </c>
      <c r="C17" s="65">
        <f>'DATA MAKLUMAT MURID'!F26</f>
        <v>4</v>
      </c>
      <c r="D17" s="32">
        <f>'DATA MAKLUMAT MURID'!G26</f>
        <v>4</v>
      </c>
      <c r="E17" s="65">
        <f>'DATA MAKLUMAT MURID'!H26</f>
        <v>4</v>
      </c>
      <c r="F17" s="65">
        <f>'DATA MAKLUMAT MURID'!I26</f>
        <v>4</v>
      </c>
      <c r="G17" s="65">
        <f>'DATA MAKLUMAT MURID'!K26</f>
        <v>4</v>
      </c>
      <c r="H17" s="65">
        <f>'DATA MAKLUMAT MURID'!L26</f>
        <v>4</v>
      </c>
      <c r="I17" s="65">
        <f>'DATA MAKLUMAT MURID'!M26</f>
        <v>4</v>
      </c>
      <c r="J17" s="65">
        <f>'DATA MAKLUMAT MURID'!N26</f>
        <v>4</v>
      </c>
      <c r="K17" s="65">
        <f>'DATA MAKLUMAT MURID'!O26</f>
        <v>4</v>
      </c>
      <c r="L17" s="65">
        <f>'DATA MAKLUMAT MURID'!P26</f>
        <v>4</v>
      </c>
      <c r="M17" s="65">
        <f>'DATA MAKLUMAT MURID'!Q26</f>
        <v>4</v>
      </c>
      <c r="N17" s="65">
        <f>'DATA MAKLUMAT MURID'!R26</f>
        <v>4</v>
      </c>
      <c r="O17" s="65">
        <f>'DATA MAKLUMAT MURID'!S26</f>
        <v>4</v>
      </c>
      <c r="P17" s="64">
        <f>'DATA MAKLUMAT MURID'!T26</f>
        <v>4</v>
      </c>
      <c r="Q17" s="64">
        <f>'DATA MAKLUMAT MURID'!U26</f>
        <v>4</v>
      </c>
      <c r="R17" s="64">
        <f>'DATA MAKLUMAT MURID'!V26</f>
        <v>4</v>
      </c>
    </row>
    <row r="18" spans="2:26" ht="15.75" x14ac:dyDescent="0.25">
      <c r="B18" s="65">
        <f>'DATA MAKLUMAT MURID'!E27</f>
        <v>0</v>
      </c>
      <c r="C18" s="65">
        <f>'DATA MAKLUMAT MURID'!F27</f>
        <v>0</v>
      </c>
      <c r="D18" s="32">
        <f>'DATA MAKLUMAT MURID'!G27</f>
        <v>0</v>
      </c>
      <c r="E18" s="65">
        <f>'DATA MAKLUMAT MURID'!H27</f>
        <v>0</v>
      </c>
      <c r="F18" s="65">
        <f>'DATA MAKLUMAT MURID'!I27</f>
        <v>0</v>
      </c>
      <c r="G18" s="65">
        <f>'DATA MAKLUMAT MURID'!K27</f>
        <v>0</v>
      </c>
      <c r="H18" s="65">
        <f>'DATA MAKLUMAT MURID'!L27</f>
        <v>0</v>
      </c>
      <c r="I18" s="65">
        <f>'DATA MAKLUMAT MURID'!M27</f>
        <v>0</v>
      </c>
      <c r="J18" s="65">
        <f>'DATA MAKLUMAT MURID'!N27</f>
        <v>0</v>
      </c>
      <c r="K18" s="65">
        <f>'DATA MAKLUMAT MURID'!O27</f>
        <v>0</v>
      </c>
      <c r="L18" s="65">
        <f>'DATA MAKLUMAT MURID'!P27</f>
        <v>0</v>
      </c>
      <c r="M18" s="65">
        <f>'DATA MAKLUMAT MURID'!Q27</f>
        <v>0</v>
      </c>
      <c r="N18" s="65">
        <f>'DATA MAKLUMAT MURID'!R27</f>
        <v>0</v>
      </c>
      <c r="O18" s="65">
        <f>'DATA MAKLUMAT MURID'!S27</f>
        <v>0</v>
      </c>
      <c r="P18" s="64">
        <f>'DATA MAKLUMAT MURID'!T27</f>
        <v>0</v>
      </c>
      <c r="Q18" s="64">
        <f>'DATA MAKLUMAT MURID'!U27</f>
        <v>0</v>
      </c>
      <c r="R18" s="64">
        <f>'DATA MAKLUMAT MURID'!V27</f>
        <v>0</v>
      </c>
    </row>
    <row r="19" spans="2:26" ht="15.75" x14ac:dyDescent="0.25">
      <c r="B19" s="65">
        <f>'DATA MAKLUMAT MURID'!E28</f>
        <v>0</v>
      </c>
      <c r="C19" s="65">
        <f>'DATA MAKLUMAT MURID'!F28</f>
        <v>0</v>
      </c>
      <c r="D19" s="32">
        <f>'DATA MAKLUMAT MURID'!G28</f>
        <v>0</v>
      </c>
      <c r="E19" s="65">
        <f>'DATA MAKLUMAT MURID'!H28</f>
        <v>0</v>
      </c>
      <c r="F19" s="65">
        <f>'DATA MAKLUMAT MURID'!I28</f>
        <v>0</v>
      </c>
      <c r="G19" s="65">
        <f>'DATA MAKLUMAT MURID'!K28</f>
        <v>0</v>
      </c>
      <c r="H19" s="65">
        <f>'DATA MAKLUMAT MURID'!L28</f>
        <v>0</v>
      </c>
      <c r="I19" s="65">
        <f>'DATA MAKLUMAT MURID'!M28</f>
        <v>0</v>
      </c>
      <c r="J19" s="65">
        <f>'DATA MAKLUMAT MURID'!N28</f>
        <v>0</v>
      </c>
      <c r="K19" s="65">
        <f>'DATA MAKLUMAT MURID'!O28</f>
        <v>0</v>
      </c>
      <c r="L19" s="65">
        <f>'DATA MAKLUMAT MURID'!P28</f>
        <v>0</v>
      </c>
      <c r="M19" s="65">
        <f>'DATA MAKLUMAT MURID'!Q28</f>
        <v>0</v>
      </c>
      <c r="N19" s="65">
        <f>'DATA MAKLUMAT MURID'!R28</f>
        <v>0</v>
      </c>
      <c r="O19" s="65">
        <f>'DATA MAKLUMAT MURID'!S28</f>
        <v>0</v>
      </c>
      <c r="P19" s="64">
        <f>'DATA MAKLUMAT MURID'!T28</f>
        <v>0</v>
      </c>
      <c r="Q19" s="64">
        <f>'DATA MAKLUMAT MURID'!U28</f>
        <v>0</v>
      </c>
      <c r="R19" s="64">
        <f>'DATA MAKLUMAT MURID'!V28</f>
        <v>0</v>
      </c>
    </row>
    <row r="20" spans="2:26" ht="15.75" x14ac:dyDescent="0.25">
      <c r="B20" s="65">
        <f>'DATA MAKLUMAT MURID'!E29</f>
        <v>0</v>
      </c>
      <c r="C20" s="65">
        <f>'DATA MAKLUMAT MURID'!F29</f>
        <v>0</v>
      </c>
      <c r="D20" s="32">
        <f>'DATA MAKLUMAT MURID'!G29</f>
        <v>0</v>
      </c>
      <c r="E20" s="65">
        <f>'DATA MAKLUMAT MURID'!H29</f>
        <v>0</v>
      </c>
      <c r="F20" s="65">
        <f>'DATA MAKLUMAT MURID'!I29</f>
        <v>0</v>
      </c>
      <c r="G20" s="65">
        <f>'DATA MAKLUMAT MURID'!K29</f>
        <v>0</v>
      </c>
      <c r="H20" s="65">
        <f>'DATA MAKLUMAT MURID'!L29</f>
        <v>0</v>
      </c>
      <c r="I20" s="65">
        <f>'DATA MAKLUMAT MURID'!M29</f>
        <v>0</v>
      </c>
      <c r="J20" s="65">
        <f>'DATA MAKLUMAT MURID'!N29</f>
        <v>0</v>
      </c>
      <c r="K20" s="65">
        <f>'DATA MAKLUMAT MURID'!O29</f>
        <v>0</v>
      </c>
      <c r="L20" s="65">
        <f>'DATA MAKLUMAT MURID'!P29</f>
        <v>0</v>
      </c>
      <c r="M20" s="65">
        <f>'DATA MAKLUMAT MURID'!Q29</f>
        <v>0</v>
      </c>
      <c r="N20" s="65">
        <f>'DATA MAKLUMAT MURID'!R29</f>
        <v>0</v>
      </c>
      <c r="O20" s="65">
        <f>'DATA MAKLUMAT MURID'!S29</f>
        <v>0</v>
      </c>
      <c r="P20" s="64">
        <f>'DATA MAKLUMAT MURID'!T29</f>
        <v>0</v>
      </c>
      <c r="Q20" s="64">
        <f>'DATA MAKLUMAT MURID'!U29</f>
        <v>0</v>
      </c>
      <c r="R20" s="64">
        <f>'DATA MAKLUMAT MURID'!V29</f>
        <v>0</v>
      </c>
    </row>
    <row r="21" spans="2:26" ht="15.75" x14ac:dyDescent="0.25">
      <c r="B21" s="65">
        <f>'DATA MAKLUMAT MURID'!E30</f>
        <v>0</v>
      </c>
      <c r="C21" s="65">
        <f>'DATA MAKLUMAT MURID'!F30</f>
        <v>0</v>
      </c>
      <c r="D21" s="32">
        <f>'DATA MAKLUMAT MURID'!G30</f>
        <v>0</v>
      </c>
      <c r="E21" s="65">
        <f>'DATA MAKLUMAT MURID'!H30</f>
        <v>0</v>
      </c>
      <c r="F21" s="65">
        <f>'DATA MAKLUMAT MURID'!I30</f>
        <v>0</v>
      </c>
      <c r="G21" s="65">
        <f>'DATA MAKLUMAT MURID'!K30</f>
        <v>0</v>
      </c>
      <c r="H21" s="65">
        <f>'DATA MAKLUMAT MURID'!L30</f>
        <v>0</v>
      </c>
      <c r="I21" s="65">
        <f>'DATA MAKLUMAT MURID'!M30</f>
        <v>0</v>
      </c>
      <c r="J21" s="65">
        <f>'DATA MAKLUMAT MURID'!N30</f>
        <v>0</v>
      </c>
      <c r="K21" s="65">
        <f>'DATA MAKLUMAT MURID'!O30</f>
        <v>0</v>
      </c>
      <c r="L21" s="65">
        <f>'DATA MAKLUMAT MURID'!P30</f>
        <v>0</v>
      </c>
      <c r="M21" s="65">
        <f>'DATA MAKLUMAT MURID'!Q30</f>
        <v>0</v>
      </c>
      <c r="N21" s="65">
        <f>'DATA MAKLUMAT MURID'!R30</f>
        <v>0</v>
      </c>
      <c r="O21" s="65">
        <f>'DATA MAKLUMAT MURID'!S30</f>
        <v>0</v>
      </c>
      <c r="P21" s="64">
        <f>'DATA MAKLUMAT MURID'!T30</f>
        <v>0</v>
      </c>
      <c r="Q21" s="64">
        <f>'DATA MAKLUMAT MURID'!U30</f>
        <v>0</v>
      </c>
      <c r="R21" s="64">
        <f>'DATA MAKLUMAT MURID'!V30</f>
        <v>0</v>
      </c>
    </row>
    <row r="22" spans="2:26" ht="15.75" x14ac:dyDescent="0.25">
      <c r="B22" s="65">
        <f>'DATA MAKLUMAT MURID'!E31</f>
        <v>0</v>
      </c>
      <c r="C22" s="65">
        <f>'DATA MAKLUMAT MURID'!F31</f>
        <v>0</v>
      </c>
      <c r="D22" s="32">
        <f>'DATA MAKLUMAT MURID'!G31</f>
        <v>0</v>
      </c>
      <c r="E22" s="65">
        <f>'DATA MAKLUMAT MURID'!H31</f>
        <v>0</v>
      </c>
      <c r="F22" s="65">
        <f>'DATA MAKLUMAT MURID'!I31</f>
        <v>0</v>
      </c>
      <c r="G22" s="65">
        <f>'DATA MAKLUMAT MURID'!K31</f>
        <v>0</v>
      </c>
      <c r="H22" s="65">
        <f>'DATA MAKLUMAT MURID'!L31</f>
        <v>0</v>
      </c>
      <c r="I22" s="65">
        <f>'DATA MAKLUMAT MURID'!M31</f>
        <v>0</v>
      </c>
      <c r="J22" s="65">
        <f>'DATA MAKLUMAT MURID'!N31</f>
        <v>0</v>
      </c>
      <c r="K22" s="65">
        <f>'DATA MAKLUMAT MURID'!O31</f>
        <v>0</v>
      </c>
      <c r="L22" s="65">
        <f>'DATA MAKLUMAT MURID'!P31</f>
        <v>0</v>
      </c>
      <c r="M22" s="65">
        <f>'DATA MAKLUMAT MURID'!Q31</f>
        <v>0</v>
      </c>
      <c r="N22" s="65">
        <f>'DATA MAKLUMAT MURID'!R31</f>
        <v>0</v>
      </c>
      <c r="O22" s="65">
        <f>'DATA MAKLUMAT MURID'!S31</f>
        <v>0</v>
      </c>
      <c r="P22" s="64">
        <f>'DATA MAKLUMAT MURID'!T31</f>
        <v>0</v>
      </c>
      <c r="Q22" s="64">
        <f>'DATA MAKLUMAT MURID'!U31</f>
        <v>0</v>
      </c>
      <c r="R22" s="64">
        <f>'DATA MAKLUMAT MURID'!V31</f>
        <v>0</v>
      </c>
    </row>
    <row r="23" spans="2:26" ht="15.75" x14ac:dyDescent="0.25">
      <c r="B23" s="65">
        <f>'DATA MAKLUMAT MURID'!E32</f>
        <v>0</v>
      </c>
      <c r="C23" s="65">
        <f>'DATA MAKLUMAT MURID'!F32</f>
        <v>0</v>
      </c>
      <c r="D23" s="32">
        <f>'DATA MAKLUMAT MURID'!G32</f>
        <v>0</v>
      </c>
      <c r="E23" s="65">
        <f>'DATA MAKLUMAT MURID'!H32</f>
        <v>0</v>
      </c>
      <c r="F23" s="65">
        <f>'DATA MAKLUMAT MURID'!I32</f>
        <v>0</v>
      </c>
      <c r="G23" s="65">
        <f>'DATA MAKLUMAT MURID'!K32</f>
        <v>0</v>
      </c>
      <c r="H23" s="65">
        <f>'DATA MAKLUMAT MURID'!L32</f>
        <v>0</v>
      </c>
      <c r="I23" s="65">
        <f>'DATA MAKLUMAT MURID'!M32</f>
        <v>0</v>
      </c>
      <c r="J23" s="65">
        <f>'DATA MAKLUMAT MURID'!N32</f>
        <v>0</v>
      </c>
      <c r="K23" s="65">
        <f>'DATA MAKLUMAT MURID'!O32</f>
        <v>0</v>
      </c>
      <c r="L23" s="65">
        <f>'DATA MAKLUMAT MURID'!P32</f>
        <v>0</v>
      </c>
      <c r="M23" s="65">
        <f>'DATA MAKLUMAT MURID'!Q32</f>
        <v>0</v>
      </c>
      <c r="N23" s="65">
        <f>'DATA MAKLUMAT MURID'!R32</f>
        <v>0</v>
      </c>
      <c r="O23" s="65">
        <f>'DATA MAKLUMAT MURID'!S32</f>
        <v>0</v>
      </c>
      <c r="P23" s="64">
        <f>'DATA MAKLUMAT MURID'!T32</f>
        <v>0</v>
      </c>
      <c r="Q23" s="64">
        <f>'DATA MAKLUMAT MURID'!U32</f>
        <v>0</v>
      </c>
      <c r="R23" s="64">
        <f>'DATA MAKLUMAT MURID'!V32</f>
        <v>0</v>
      </c>
    </row>
    <row r="24" spans="2:26" ht="15.75" x14ac:dyDescent="0.25">
      <c r="B24" s="65">
        <f>'DATA MAKLUMAT MURID'!E33</f>
        <v>0</v>
      </c>
      <c r="C24" s="65">
        <f>'DATA MAKLUMAT MURID'!F33</f>
        <v>0</v>
      </c>
      <c r="D24" s="32">
        <f>'DATA MAKLUMAT MURID'!G33</f>
        <v>0</v>
      </c>
      <c r="E24" s="65">
        <f>'DATA MAKLUMAT MURID'!H33</f>
        <v>0</v>
      </c>
      <c r="F24" s="65">
        <f>'DATA MAKLUMAT MURID'!I33</f>
        <v>0</v>
      </c>
      <c r="G24" s="65">
        <f>'DATA MAKLUMAT MURID'!K33</f>
        <v>0</v>
      </c>
      <c r="H24" s="65">
        <f>'DATA MAKLUMAT MURID'!L33</f>
        <v>0</v>
      </c>
      <c r="I24" s="65">
        <f>'DATA MAKLUMAT MURID'!M33</f>
        <v>0</v>
      </c>
      <c r="J24" s="65">
        <f>'DATA MAKLUMAT MURID'!N33</f>
        <v>0</v>
      </c>
      <c r="K24" s="65">
        <f>'DATA MAKLUMAT MURID'!O33</f>
        <v>0</v>
      </c>
      <c r="L24" s="65">
        <f>'DATA MAKLUMAT MURID'!P33</f>
        <v>0</v>
      </c>
      <c r="M24" s="65">
        <f>'DATA MAKLUMAT MURID'!Q33</f>
        <v>0</v>
      </c>
      <c r="N24" s="65">
        <f>'DATA MAKLUMAT MURID'!R33</f>
        <v>0</v>
      </c>
      <c r="O24" s="65">
        <f>'DATA MAKLUMAT MURID'!S33</f>
        <v>0</v>
      </c>
      <c r="P24" s="64">
        <f>'DATA MAKLUMAT MURID'!T33</f>
        <v>0</v>
      </c>
      <c r="Q24" s="64">
        <f>'DATA MAKLUMAT MURID'!U33</f>
        <v>0</v>
      </c>
      <c r="R24" s="64">
        <f>'DATA MAKLUMAT MURID'!V33</f>
        <v>0</v>
      </c>
    </row>
    <row r="25" spans="2:26" ht="15.75" x14ac:dyDescent="0.25">
      <c r="B25" s="65">
        <f>'DATA MAKLUMAT MURID'!E34</f>
        <v>0</v>
      </c>
      <c r="C25" s="65">
        <f>'DATA MAKLUMAT MURID'!F34</f>
        <v>0</v>
      </c>
      <c r="D25" s="32">
        <f>'DATA MAKLUMAT MURID'!G34</f>
        <v>0</v>
      </c>
      <c r="E25" s="65">
        <f>'DATA MAKLUMAT MURID'!H34</f>
        <v>0</v>
      </c>
      <c r="F25" s="65">
        <f>'DATA MAKLUMAT MURID'!I34</f>
        <v>0</v>
      </c>
      <c r="G25" s="65">
        <f>'DATA MAKLUMAT MURID'!K34</f>
        <v>0</v>
      </c>
      <c r="H25" s="65">
        <f>'DATA MAKLUMAT MURID'!L34</f>
        <v>0</v>
      </c>
      <c r="I25" s="65">
        <f>'DATA MAKLUMAT MURID'!M34</f>
        <v>0</v>
      </c>
      <c r="J25" s="65">
        <f>'DATA MAKLUMAT MURID'!N34</f>
        <v>0</v>
      </c>
      <c r="K25" s="65">
        <f>'DATA MAKLUMAT MURID'!O34</f>
        <v>0</v>
      </c>
      <c r="L25" s="65">
        <f>'DATA MAKLUMAT MURID'!P34</f>
        <v>0</v>
      </c>
      <c r="M25" s="65">
        <f>'DATA MAKLUMAT MURID'!Q34</f>
        <v>0</v>
      </c>
      <c r="N25" s="65">
        <f>'DATA MAKLUMAT MURID'!R34</f>
        <v>0</v>
      </c>
      <c r="O25" s="65">
        <f>'DATA MAKLUMAT MURID'!S34</f>
        <v>0</v>
      </c>
      <c r="P25" s="64">
        <f>'DATA MAKLUMAT MURID'!T34</f>
        <v>0</v>
      </c>
      <c r="Q25" s="64">
        <f>'DATA MAKLUMAT MURID'!U34</f>
        <v>0</v>
      </c>
      <c r="R25" s="64">
        <f>'DATA MAKLUMAT MURID'!V34</f>
        <v>0</v>
      </c>
    </row>
    <row r="26" spans="2:26" ht="15.75" x14ac:dyDescent="0.25">
      <c r="B26" s="65">
        <f>'DATA MAKLUMAT MURID'!E35</f>
        <v>0</v>
      </c>
      <c r="C26" s="65">
        <f>'DATA MAKLUMAT MURID'!F35</f>
        <v>0</v>
      </c>
      <c r="D26" s="32">
        <f>'DATA MAKLUMAT MURID'!G35</f>
        <v>0</v>
      </c>
      <c r="E26" s="65">
        <f>'DATA MAKLUMAT MURID'!H35</f>
        <v>0</v>
      </c>
      <c r="F26" s="65">
        <f>'DATA MAKLUMAT MURID'!I35</f>
        <v>0</v>
      </c>
      <c r="G26" s="65">
        <f>'DATA MAKLUMAT MURID'!K35</f>
        <v>0</v>
      </c>
      <c r="H26" s="65">
        <f>'DATA MAKLUMAT MURID'!L35</f>
        <v>0</v>
      </c>
      <c r="I26" s="65">
        <f>'DATA MAKLUMAT MURID'!M35</f>
        <v>0</v>
      </c>
      <c r="J26" s="65">
        <f>'DATA MAKLUMAT MURID'!N35</f>
        <v>0</v>
      </c>
      <c r="K26" s="65">
        <f>'DATA MAKLUMAT MURID'!O35</f>
        <v>0</v>
      </c>
      <c r="L26" s="65">
        <f>'DATA MAKLUMAT MURID'!P35</f>
        <v>0</v>
      </c>
      <c r="M26" s="65">
        <f>'DATA MAKLUMAT MURID'!Q35</f>
        <v>0</v>
      </c>
      <c r="N26" s="65">
        <f>'DATA MAKLUMAT MURID'!R35</f>
        <v>0</v>
      </c>
      <c r="O26" s="65">
        <f>'DATA MAKLUMAT MURID'!S35</f>
        <v>0</v>
      </c>
      <c r="P26" s="64">
        <f>'DATA MAKLUMAT MURID'!T35</f>
        <v>0</v>
      </c>
      <c r="Q26" s="64">
        <f>'DATA MAKLUMAT MURID'!U35</f>
        <v>0</v>
      </c>
      <c r="R26" s="64">
        <f>'DATA MAKLUMAT MURID'!V35</f>
        <v>0</v>
      </c>
    </row>
    <row r="27" spans="2:26" ht="20.25" customHeight="1" x14ac:dyDescent="0.25">
      <c r="B27" s="65">
        <f>'DATA MAKLUMAT MURID'!E36</f>
        <v>0</v>
      </c>
      <c r="C27" s="65">
        <f>'DATA MAKLUMAT MURID'!F36</f>
        <v>0</v>
      </c>
      <c r="D27" s="32">
        <f>'DATA MAKLUMAT MURID'!G36</f>
        <v>0</v>
      </c>
      <c r="E27" s="65">
        <f>'DATA MAKLUMAT MURID'!H36</f>
        <v>0</v>
      </c>
      <c r="F27" s="65">
        <f>'DATA MAKLUMAT MURID'!I36</f>
        <v>0</v>
      </c>
      <c r="G27" s="65">
        <f>'DATA MAKLUMAT MURID'!K36</f>
        <v>0</v>
      </c>
      <c r="H27" s="65">
        <f>'DATA MAKLUMAT MURID'!L36</f>
        <v>0</v>
      </c>
      <c r="I27" s="65">
        <f>'DATA MAKLUMAT MURID'!M36</f>
        <v>0</v>
      </c>
      <c r="J27" s="65">
        <f>'DATA MAKLUMAT MURID'!N36</f>
        <v>0</v>
      </c>
      <c r="K27" s="65">
        <f>'DATA MAKLUMAT MURID'!O36</f>
        <v>0</v>
      </c>
      <c r="L27" s="65">
        <f>'DATA MAKLUMAT MURID'!P36</f>
        <v>0</v>
      </c>
      <c r="M27" s="65">
        <f>'DATA MAKLUMAT MURID'!Q36</f>
        <v>0</v>
      </c>
      <c r="N27" s="65">
        <f>'DATA MAKLUMAT MURID'!R36</f>
        <v>0</v>
      </c>
      <c r="O27" s="65">
        <f>'DATA MAKLUMAT MURID'!S36</f>
        <v>0</v>
      </c>
      <c r="P27" s="64">
        <f>'DATA MAKLUMAT MURID'!T36</f>
        <v>0</v>
      </c>
      <c r="Q27" s="64">
        <f>'DATA MAKLUMAT MURID'!U36</f>
        <v>0</v>
      </c>
      <c r="R27" s="64">
        <f>'DATA MAKLUMAT MURID'!V36</f>
        <v>0</v>
      </c>
      <c r="S27" s="241" t="s">
        <v>36</v>
      </c>
      <c r="T27" s="242"/>
      <c r="U27" s="242"/>
      <c r="V27" s="242"/>
      <c r="W27" s="242"/>
      <c r="X27" s="242"/>
      <c r="Y27" s="242"/>
      <c r="Z27" s="243"/>
    </row>
    <row r="28" spans="2:26" s="64" customFormat="1" ht="18" customHeight="1" x14ac:dyDescent="0.25">
      <c r="B28" s="64" t="s">
        <v>50</v>
      </c>
      <c r="C28" s="64" t="s">
        <v>51</v>
      </c>
      <c r="D28" s="64" t="s">
        <v>52</v>
      </c>
      <c r="E28" s="64" t="s">
        <v>57</v>
      </c>
      <c r="F28" s="64" t="s">
        <v>54</v>
      </c>
      <c r="G28" s="64" t="s">
        <v>50</v>
      </c>
      <c r="H28" s="64" t="s">
        <v>51</v>
      </c>
      <c r="I28" s="64" t="s">
        <v>52</v>
      </c>
      <c r="J28" s="64" t="s">
        <v>50</v>
      </c>
      <c r="K28" s="64" t="s">
        <v>51</v>
      </c>
      <c r="L28" s="64" t="s">
        <v>52</v>
      </c>
      <c r="M28" s="64" t="s">
        <v>53</v>
      </c>
      <c r="N28" s="64" t="s">
        <v>54</v>
      </c>
      <c r="O28" s="64" t="s">
        <v>55</v>
      </c>
      <c r="P28" s="64" t="s">
        <v>50</v>
      </c>
      <c r="Q28" s="64" t="s">
        <v>51</v>
      </c>
      <c r="R28" s="64" t="s">
        <v>52</v>
      </c>
      <c r="S28" s="90" t="s">
        <v>58</v>
      </c>
      <c r="T28" s="90" t="s">
        <v>60</v>
      </c>
      <c r="U28" s="90" t="s">
        <v>61</v>
      </c>
      <c r="V28" s="90" t="s">
        <v>62</v>
      </c>
      <c r="W28" s="90" t="s">
        <v>63</v>
      </c>
      <c r="X28" s="90" t="s">
        <v>64</v>
      </c>
      <c r="Y28" s="90" t="s">
        <v>65</v>
      </c>
      <c r="Z28" s="90" t="s">
        <v>218</v>
      </c>
    </row>
    <row r="29" spans="2:26" ht="15.75" x14ac:dyDescent="0.25">
      <c r="B29" s="65">
        <f>'DATA MAKLUMAT MURID'!E38</f>
        <v>0</v>
      </c>
      <c r="C29" s="65">
        <f>'DATA MAKLUMAT MURID'!F38</f>
        <v>0</v>
      </c>
      <c r="D29" s="32">
        <f>'DATA MAKLUMAT MURID'!G38</f>
        <v>0</v>
      </c>
      <c r="E29" s="65">
        <f>'DATA MAKLUMAT MURID'!H38</f>
        <v>0</v>
      </c>
      <c r="F29" s="65">
        <f>'DATA MAKLUMAT MURID'!I38</f>
        <v>0</v>
      </c>
      <c r="G29" s="65">
        <f>'DATA MAKLUMAT MURID'!K38</f>
        <v>0</v>
      </c>
      <c r="H29" s="65">
        <f>'DATA MAKLUMAT MURID'!L38</f>
        <v>0</v>
      </c>
      <c r="I29" s="65">
        <f>'DATA MAKLUMAT MURID'!M38</f>
        <v>0</v>
      </c>
      <c r="J29" s="65">
        <f>'DATA MAKLUMAT MURID'!N38</f>
        <v>0</v>
      </c>
      <c r="K29" s="65">
        <f>'DATA MAKLUMAT MURID'!O38</f>
        <v>0</v>
      </c>
      <c r="L29" s="65">
        <f>'DATA MAKLUMAT MURID'!P38</f>
        <v>0</v>
      </c>
      <c r="M29" s="65">
        <f>'DATA MAKLUMAT MURID'!Q38</f>
        <v>0</v>
      </c>
      <c r="N29" s="65">
        <f>'DATA MAKLUMAT MURID'!R38</f>
        <v>0</v>
      </c>
      <c r="O29" s="65">
        <f>'DATA MAKLUMAT MURID'!S38</f>
        <v>0</v>
      </c>
      <c r="P29" s="64">
        <f>'DATA MAKLUMAT MURID'!T38</f>
        <v>0</v>
      </c>
      <c r="Q29" s="64">
        <f>'DATA MAKLUMAT MURID'!U38</f>
        <v>0</v>
      </c>
      <c r="R29" s="64">
        <f>'DATA MAKLUMAT MURID'!V38</f>
        <v>0</v>
      </c>
      <c r="S29" s="89" t="s">
        <v>50</v>
      </c>
      <c r="T29" s="89">
        <f>COUNTIF(G3:G82,1)</f>
        <v>2</v>
      </c>
      <c r="U29" s="89">
        <f>COUNTIF(G3:G82,2)</f>
        <v>2</v>
      </c>
      <c r="V29" s="89">
        <f>COUNTIF(G3:G82,3)</f>
        <v>2</v>
      </c>
      <c r="W29" s="89">
        <f>COUNTIF(G3:G82,4)</f>
        <v>4</v>
      </c>
      <c r="X29" s="89">
        <f>COUNTIF(G3:G82,5)</f>
        <v>3</v>
      </c>
      <c r="Y29" s="89">
        <f>COUNTIF(G3:G82,6)</f>
        <v>2</v>
      </c>
      <c r="Z29" s="89">
        <f t="shared" ref="Z29:Z31" si="1">SUM(T29:Y29)</f>
        <v>15</v>
      </c>
    </row>
    <row r="30" spans="2:26" ht="15.75" x14ac:dyDescent="0.25">
      <c r="B30" s="65">
        <f>'DATA MAKLUMAT MURID'!E39</f>
        <v>0</v>
      </c>
      <c r="C30" s="65">
        <f>'DATA MAKLUMAT MURID'!F39</f>
        <v>0</v>
      </c>
      <c r="D30" s="32">
        <f>'DATA MAKLUMAT MURID'!G39</f>
        <v>0</v>
      </c>
      <c r="E30" s="65">
        <f>'DATA MAKLUMAT MURID'!H39</f>
        <v>0</v>
      </c>
      <c r="F30" s="65">
        <f>'DATA MAKLUMAT MURID'!I39</f>
        <v>0</v>
      </c>
      <c r="G30" s="65">
        <f>'DATA MAKLUMAT MURID'!K39</f>
        <v>0</v>
      </c>
      <c r="H30" s="65">
        <f>'DATA MAKLUMAT MURID'!L39</f>
        <v>0</v>
      </c>
      <c r="I30" s="65">
        <f>'DATA MAKLUMAT MURID'!M39</f>
        <v>0</v>
      </c>
      <c r="J30" s="65">
        <f>'DATA MAKLUMAT MURID'!N39</f>
        <v>0</v>
      </c>
      <c r="K30" s="65">
        <f>'DATA MAKLUMAT MURID'!O39</f>
        <v>0</v>
      </c>
      <c r="L30" s="65">
        <f>'DATA MAKLUMAT MURID'!P39</f>
        <v>0</v>
      </c>
      <c r="M30" s="65">
        <f>'DATA MAKLUMAT MURID'!Q39</f>
        <v>0</v>
      </c>
      <c r="N30" s="65">
        <f>'DATA MAKLUMAT MURID'!R39</f>
        <v>0</v>
      </c>
      <c r="O30" s="65">
        <f>'DATA MAKLUMAT MURID'!S39</f>
        <v>0</v>
      </c>
      <c r="P30" s="64">
        <f>'DATA MAKLUMAT MURID'!T39</f>
        <v>0</v>
      </c>
      <c r="Q30" s="64">
        <f>'DATA MAKLUMAT MURID'!U39</f>
        <v>0</v>
      </c>
      <c r="R30" s="64">
        <f>'DATA MAKLUMAT MURID'!V39</f>
        <v>0</v>
      </c>
      <c r="S30" s="89" t="s">
        <v>51</v>
      </c>
      <c r="T30" s="89">
        <f>COUNTIF(H3:H82,1)</f>
        <v>2</v>
      </c>
      <c r="U30" s="89">
        <f>COUNTIF(H3:H82,2)</f>
        <v>2</v>
      </c>
      <c r="V30" s="89">
        <f>COUNTIF(H3:H82,3)</f>
        <v>4</v>
      </c>
      <c r="W30" s="89">
        <f>COUNTIF(H3:H82,4)</f>
        <v>3</v>
      </c>
      <c r="X30" s="89">
        <f>COUNTIF(H3:H82,5)</f>
        <v>3</v>
      </c>
      <c r="Y30" s="89">
        <f>COUNTIF(H3:H82,6)</f>
        <v>1</v>
      </c>
      <c r="Z30" s="89">
        <f t="shared" si="1"/>
        <v>15</v>
      </c>
    </row>
    <row r="31" spans="2:26" ht="15.75" x14ac:dyDescent="0.25">
      <c r="B31" s="65">
        <f>'DATA MAKLUMAT MURID'!E40</f>
        <v>0</v>
      </c>
      <c r="C31" s="65">
        <f>'DATA MAKLUMAT MURID'!F40</f>
        <v>0</v>
      </c>
      <c r="D31" s="115">
        <f>'DATA MAKLUMAT MURID'!G40</f>
        <v>0</v>
      </c>
      <c r="E31" s="65">
        <f>'DATA MAKLUMAT MURID'!H40</f>
        <v>0</v>
      </c>
      <c r="F31" s="65">
        <f>'DATA MAKLUMAT MURID'!I40</f>
        <v>0</v>
      </c>
      <c r="G31" s="65">
        <f>'DATA MAKLUMAT MURID'!K40</f>
        <v>0</v>
      </c>
      <c r="H31" s="65">
        <f>'DATA MAKLUMAT MURID'!L40</f>
        <v>0</v>
      </c>
      <c r="I31" s="65">
        <f>'DATA MAKLUMAT MURID'!M40</f>
        <v>0</v>
      </c>
      <c r="J31" s="65">
        <f>'DATA MAKLUMAT MURID'!N40</f>
        <v>0</v>
      </c>
      <c r="K31" s="65">
        <f>'DATA MAKLUMAT MURID'!O40</f>
        <v>0</v>
      </c>
      <c r="L31" s="65">
        <f>'DATA MAKLUMAT MURID'!P40</f>
        <v>0</v>
      </c>
      <c r="M31" s="65">
        <f>'DATA MAKLUMAT MURID'!Q40</f>
        <v>0</v>
      </c>
      <c r="N31" s="65">
        <f>'DATA MAKLUMAT MURID'!R40</f>
        <v>0</v>
      </c>
      <c r="O31" s="65">
        <f>'DATA MAKLUMAT MURID'!S40</f>
        <v>0</v>
      </c>
      <c r="P31" s="64">
        <f>'DATA MAKLUMAT MURID'!T40</f>
        <v>0</v>
      </c>
      <c r="Q31" s="64">
        <f>'DATA MAKLUMAT MURID'!U40</f>
        <v>0</v>
      </c>
      <c r="R31" s="64">
        <f>'DATA MAKLUMAT MURID'!V40</f>
        <v>0</v>
      </c>
      <c r="S31" s="89" t="s">
        <v>52</v>
      </c>
      <c r="T31" s="89">
        <f>COUNTIF(I3:I82,1)</f>
        <v>2</v>
      </c>
      <c r="U31" s="89">
        <f>COUNTIF(I3:I82,2)</f>
        <v>3</v>
      </c>
      <c r="V31" s="89">
        <f>COUNTIF(I3:I82,3)</f>
        <v>3</v>
      </c>
      <c r="W31" s="89">
        <f>COUNTIF(I3:I82,4)</f>
        <v>3</v>
      </c>
      <c r="X31" s="89">
        <f>COUNTIF(I3:I82,5)</f>
        <v>2</v>
      </c>
      <c r="Y31" s="89">
        <f>COUNTIF(I3:I82,6)</f>
        <v>2</v>
      </c>
      <c r="Z31" s="89">
        <f t="shared" si="1"/>
        <v>15</v>
      </c>
    </row>
    <row r="32" spans="2:26" s="117" customFormat="1" ht="15.75" x14ac:dyDescent="0.25">
      <c r="B32" s="118"/>
      <c r="C32" s="118"/>
      <c r="D32" s="119"/>
      <c r="E32" s="118"/>
      <c r="F32" s="118"/>
      <c r="G32" s="118"/>
      <c r="H32" s="118"/>
      <c r="I32" s="118"/>
      <c r="J32" s="118"/>
      <c r="K32" s="118"/>
      <c r="L32" s="118"/>
      <c r="M32" s="118"/>
      <c r="N32" s="118"/>
      <c r="O32" s="118"/>
      <c r="S32" s="120"/>
      <c r="T32" s="120"/>
      <c r="U32" s="120"/>
      <c r="V32" s="120"/>
      <c r="W32" s="120"/>
      <c r="X32" s="120"/>
      <c r="Y32" s="120"/>
      <c r="Z32" s="120"/>
    </row>
    <row r="33" spans="2:26" s="117" customFormat="1" ht="15.75" x14ac:dyDescent="0.25">
      <c r="B33" s="118"/>
      <c r="C33" s="118"/>
      <c r="D33" s="119"/>
      <c r="E33" s="118"/>
      <c r="F33" s="118"/>
      <c r="G33" s="118"/>
      <c r="H33" s="118"/>
      <c r="I33" s="118"/>
      <c r="J33" s="118"/>
      <c r="K33" s="118"/>
      <c r="L33" s="118"/>
      <c r="M33" s="118"/>
      <c r="N33" s="118"/>
      <c r="O33" s="118"/>
      <c r="S33" s="120"/>
      <c r="T33" s="120"/>
      <c r="U33" s="120"/>
      <c r="V33" s="120"/>
      <c r="W33" s="120"/>
      <c r="X33" s="120"/>
      <c r="Y33" s="120"/>
      <c r="Z33" s="120"/>
    </row>
    <row r="34" spans="2:26" ht="15.75" x14ac:dyDescent="0.25">
      <c r="B34" s="65">
        <f>'DATA MAKLUMAT MURID'!E43</f>
        <v>0</v>
      </c>
      <c r="C34" s="65">
        <f>'DATA MAKLUMAT MURID'!F43</f>
        <v>0</v>
      </c>
      <c r="D34" s="116">
        <f>'DATA MAKLUMAT MURID'!G43</f>
        <v>0</v>
      </c>
      <c r="E34" s="65">
        <f>'DATA MAKLUMAT MURID'!H43</f>
        <v>0</v>
      </c>
      <c r="F34" s="65">
        <f>'DATA MAKLUMAT MURID'!I43</f>
        <v>0</v>
      </c>
      <c r="G34" s="65">
        <f>'DATA MAKLUMAT MURID'!K43</f>
        <v>0</v>
      </c>
      <c r="H34" s="65">
        <f>'DATA MAKLUMAT MURID'!L43</f>
        <v>0</v>
      </c>
      <c r="I34" s="65">
        <f>'DATA MAKLUMAT MURID'!M43</f>
        <v>0</v>
      </c>
      <c r="J34" s="65">
        <f>'DATA MAKLUMAT MURID'!N43</f>
        <v>0</v>
      </c>
      <c r="K34" s="65">
        <f>'DATA MAKLUMAT MURID'!O43</f>
        <v>0</v>
      </c>
      <c r="L34" s="65">
        <f>'DATA MAKLUMAT MURID'!P43</f>
        <v>0</v>
      </c>
      <c r="M34" s="65">
        <f>'DATA MAKLUMAT MURID'!Q43</f>
        <v>0</v>
      </c>
      <c r="N34" s="65">
        <f>'DATA MAKLUMAT MURID'!R43</f>
        <v>0</v>
      </c>
      <c r="O34" s="65">
        <f>'DATA MAKLUMAT MURID'!S43</f>
        <v>0</v>
      </c>
      <c r="P34" s="64">
        <f>'DATA MAKLUMAT MURID'!T43</f>
        <v>0</v>
      </c>
      <c r="Q34" s="64">
        <f>'DATA MAKLUMAT MURID'!U43</f>
        <v>0</v>
      </c>
      <c r="R34" s="64">
        <f>'DATA MAKLUMAT MURID'!V43</f>
        <v>0</v>
      </c>
    </row>
    <row r="35" spans="2:26" ht="15.75" x14ac:dyDescent="0.25">
      <c r="B35" s="65">
        <f>'DATA MAKLUMAT MURID'!E44</f>
        <v>0</v>
      </c>
      <c r="C35" s="65">
        <f>'DATA MAKLUMAT MURID'!F44</f>
        <v>0</v>
      </c>
      <c r="D35" s="32">
        <f>'DATA MAKLUMAT MURID'!G44</f>
        <v>0</v>
      </c>
      <c r="E35" s="65">
        <f>'DATA MAKLUMAT MURID'!H44</f>
        <v>0</v>
      </c>
      <c r="F35" s="65">
        <f>'DATA MAKLUMAT MURID'!I44</f>
        <v>0</v>
      </c>
      <c r="G35" s="65">
        <f>'DATA MAKLUMAT MURID'!K44</f>
        <v>0</v>
      </c>
      <c r="H35" s="65">
        <f>'DATA MAKLUMAT MURID'!L44</f>
        <v>0</v>
      </c>
      <c r="I35" s="65">
        <f>'DATA MAKLUMAT MURID'!M44</f>
        <v>0</v>
      </c>
      <c r="J35" s="65">
        <f>'DATA MAKLUMAT MURID'!N44</f>
        <v>0</v>
      </c>
      <c r="K35" s="65">
        <f>'DATA MAKLUMAT MURID'!O44</f>
        <v>0</v>
      </c>
      <c r="L35" s="65">
        <f>'DATA MAKLUMAT MURID'!P44</f>
        <v>0</v>
      </c>
      <c r="M35" s="65">
        <f>'DATA MAKLUMAT MURID'!Q44</f>
        <v>0</v>
      </c>
      <c r="N35" s="65">
        <f>'DATA MAKLUMAT MURID'!R44</f>
        <v>0</v>
      </c>
      <c r="O35" s="65">
        <f>'DATA MAKLUMAT MURID'!S44</f>
        <v>0</v>
      </c>
      <c r="P35" s="64">
        <f>'DATA MAKLUMAT MURID'!T44</f>
        <v>0</v>
      </c>
      <c r="Q35" s="64">
        <f>'DATA MAKLUMAT MURID'!U44</f>
        <v>0</v>
      </c>
      <c r="R35" s="64">
        <f>'DATA MAKLUMAT MURID'!V44</f>
        <v>0</v>
      </c>
    </row>
    <row r="36" spans="2:26" ht="15.75" x14ac:dyDescent="0.25">
      <c r="B36" s="65">
        <f>'DATA MAKLUMAT MURID'!E45</f>
        <v>0</v>
      </c>
      <c r="C36" s="65">
        <f>'DATA MAKLUMAT MURID'!F45</f>
        <v>0</v>
      </c>
      <c r="D36" s="32">
        <f>'DATA MAKLUMAT MURID'!G45</f>
        <v>0</v>
      </c>
      <c r="E36" s="65">
        <f>'DATA MAKLUMAT MURID'!H45</f>
        <v>0</v>
      </c>
      <c r="F36" s="65">
        <f>'DATA MAKLUMAT MURID'!I45</f>
        <v>0</v>
      </c>
      <c r="G36" s="65">
        <f>'DATA MAKLUMAT MURID'!K45</f>
        <v>0</v>
      </c>
      <c r="H36" s="65">
        <f>'DATA MAKLUMAT MURID'!L45</f>
        <v>0</v>
      </c>
      <c r="I36" s="65">
        <f>'DATA MAKLUMAT MURID'!M45</f>
        <v>0</v>
      </c>
      <c r="J36" s="65">
        <f>'DATA MAKLUMAT MURID'!N45</f>
        <v>0</v>
      </c>
      <c r="K36" s="65">
        <f>'DATA MAKLUMAT MURID'!O45</f>
        <v>0</v>
      </c>
      <c r="L36" s="65">
        <f>'DATA MAKLUMAT MURID'!P45</f>
        <v>0</v>
      </c>
      <c r="M36" s="65">
        <f>'DATA MAKLUMAT MURID'!Q45</f>
        <v>0</v>
      </c>
      <c r="N36" s="65">
        <f>'DATA MAKLUMAT MURID'!R45</f>
        <v>0</v>
      </c>
      <c r="O36" s="65">
        <f>'DATA MAKLUMAT MURID'!S45</f>
        <v>0</v>
      </c>
      <c r="P36" s="64">
        <f>'DATA MAKLUMAT MURID'!T45</f>
        <v>0</v>
      </c>
      <c r="Q36" s="64">
        <f>'DATA MAKLUMAT MURID'!U45</f>
        <v>0</v>
      </c>
      <c r="R36" s="64">
        <f>'DATA MAKLUMAT MURID'!V45</f>
        <v>0</v>
      </c>
    </row>
    <row r="37" spans="2:26" ht="15.75" x14ac:dyDescent="0.25">
      <c r="B37" s="65">
        <f>'DATA MAKLUMAT MURID'!E46</f>
        <v>0</v>
      </c>
      <c r="C37" s="65">
        <f>'DATA MAKLUMAT MURID'!F46</f>
        <v>0</v>
      </c>
      <c r="D37" s="32">
        <f>'DATA MAKLUMAT MURID'!G46</f>
        <v>0</v>
      </c>
      <c r="E37" s="65">
        <f>'DATA MAKLUMAT MURID'!H46</f>
        <v>0</v>
      </c>
      <c r="F37" s="65">
        <f>'DATA MAKLUMAT MURID'!I46</f>
        <v>0</v>
      </c>
      <c r="G37" s="65">
        <f>'DATA MAKLUMAT MURID'!K46</f>
        <v>0</v>
      </c>
      <c r="H37" s="65">
        <f>'DATA MAKLUMAT MURID'!L46</f>
        <v>0</v>
      </c>
      <c r="I37" s="65">
        <f>'DATA MAKLUMAT MURID'!M46</f>
        <v>0</v>
      </c>
      <c r="J37" s="65">
        <f>'DATA MAKLUMAT MURID'!N46</f>
        <v>0</v>
      </c>
      <c r="K37" s="65">
        <f>'DATA MAKLUMAT MURID'!O46</f>
        <v>0</v>
      </c>
      <c r="L37" s="65">
        <f>'DATA MAKLUMAT MURID'!P46</f>
        <v>0</v>
      </c>
      <c r="M37" s="65">
        <f>'DATA MAKLUMAT MURID'!Q46</f>
        <v>0</v>
      </c>
      <c r="N37" s="65">
        <f>'DATA MAKLUMAT MURID'!R46</f>
        <v>0</v>
      </c>
      <c r="O37" s="65">
        <f>'DATA MAKLUMAT MURID'!S46</f>
        <v>0</v>
      </c>
      <c r="P37" s="64">
        <f>'DATA MAKLUMAT MURID'!T46</f>
        <v>0</v>
      </c>
      <c r="Q37" s="64">
        <f>'DATA MAKLUMAT MURID'!U46</f>
        <v>0</v>
      </c>
      <c r="R37" s="64">
        <f>'DATA MAKLUMAT MURID'!V46</f>
        <v>0</v>
      </c>
    </row>
    <row r="38" spans="2:26" ht="15.75" x14ac:dyDescent="0.25">
      <c r="B38" s="65">
        <f>'DATA MAKLUMAT MURID'!E47</f>
        <v>0</v>
      </c>
      <c r="C38" s="65">
        <f>'DATA MAKLUMAT MURID'!F47</f>
        <v>0</v>
      </c>
      <c r="D38" s="32">
        <f>'DATA MAKLUMAT MURID'!G47</f>
        <v>0</v>
      </c>
      <c r="E38" s="65">
        <f>'DATA MAKLUMAT MURID'!H47</f>
        <v>0</v>
      </c>
      <c r="F38" s="65">
        <f>'DATA MAKLUMAT MURID'!I47</f>
        <v>0</v>
      </c>
      <c r="G38" s="65">
        <f>'DATA MAKLUMAT MURID'!K47</f>
        <v>0</v>
      </c>
      <c r="H38" s="65">
        <f>'DATA MAKLUMAT MURID'!L47</f>
        <v>0</v>
      </c>
      <c r="I38" s="65">
        <f>'DATA MAKLUMAT MURID'!M47</f>
        <v>0</v>
      </c>
      <c r="J38" s="65">
        <f>'DATA MAKLUMAT MURID'!N47</f>
        <v>0</v>
      </c>
      <c r="K38" s="65">
        <f>'DATA MAKLUMAT MURID'!O47</f>
        <v>0</v>
      </c>
      <c r="L38" s="65">
        <f>'DATA MAKLUMAT MURID'!P47</f>
        <v>0</v>
      </c>
      <c r="M38" s="65">
        <f>'DATA MAKLUMAT MURID'!Q47</f>
        <v>0</v>
      </c>
      <c r="N38" s="65">
        <f>'DATA MAKLUMAT MURID'!R47</f>
        <v>0</v>
      </c>
      <c r="O38" s="65">
        <f>'DATA MAKLUMAT MURID'!S47</f>
        <v>0</v>
      </c>
      <c r="P38" s="64">
        <f>'DATA MAKLUMAT MURID'!T47</f>
        <v>0</v>
      </c>
      <c r="Q38" s="64">
        <f>'DATA MAKLUMAT MURID'!U47</f>
        <v>0</v>
      </c>
      <c r="R38" s="64">
        <f>'DATA MAKLUMAT MURID'!V47</f>
        <v>0</v>
      </c>
    </row>
    <row r="39" spans="2:26" ht="15.75" x14ac:dyDescent="0.25">
      <c r="B39" s="65">
        <f>'DATA MAKLUMAT MURID'!E48</f>
        <v>0</v>
      </c>
      <c r="C39" s="65">
        <f>'DATA MAKLUMAT MURID'!F48</f>
        <v>0</v>
      </c>
      <c r="D39" s="32">
        <f>'DATA MAKLUMAT MURID'!G48</f>
        <v>0</v>
      </c>
      <c r="E39" s="65">
        <f>'DATA MAKLUMAT MURID'!H48</f>
        <v>0</v>
      </c>
      <c r="F39" s="65">
        <f>'DATA MAKLUMAT MURID'!I48</f>
        <v>0</v>
      </c>
      <c r="G39" s="65">
        <f>'DATA MAKLUMAT MURID'!K48</f>
        <v>0</v>
      </c>
      <c r="H39" s="65">
        <f>'DATA MAKLUMAT MURID'!L48</f>
        <v>0</v>
      </c>
      <c r="I39" s="65">
        <f>'DATA MAKLUMAT MURID'!M48</f>
        <v>0</v>
      </c>
      <c r="J39" s="65">
        <f>'DATA MAKLUMAT MURID'!N48</f>
        <v>0</v>
      </c>
      <c r="K39" s="65">
        <f>'DATA MAKLUMAT MURID'!O48</f>
        <v>0</v>
      </c>
      <c r="L39" s="65">
        <f>'DATA MAKLUMAT MURID'!P48</f>
        <v>0</v>
      </c>
      <c r="M39" s="65">
        <f>'DATA MAKLUMAT MURID'!Q48</f>
        <v>0</v>
      </c>
      <c r="N39" s="65">
        <f>'DATA MAKLUMAT MURID'!R48</f>
        <v>0</v>
      </c>
      <c r="O39" s="65">
        <f>'DATA MAKLUMAT MURID'!S48</f>
        <v>0</v>
      </c>
      <c r="P39" s="64">
        <f>'DATA MAKLUMAT MURID'!T48</f>
        <v>0</v>
      </c>
      <c r="Q39" s="64">
        <f>'DATA MAKLUMAT MURID'!U48</f>
        <v>0</v>
      </c>
      <c r="R39" s="64">
        <f>'DATA MAKLUMAT MURID'!V48</f>
        <v>0</v>
      </c>
    </row>
    <row r="40" spans="2:26" ht="15.75" x14ac:dyDescent="0.25">
      <c r="B40" s="65">
        <f>'DATA MAKLUMAT MURID'!E49</f>
        <v>0</v>
      </c>
      <c r="C40" s="65">
        <f>'DATA MAKLUMAT MURID'!F49</f>
        <v>0</v>
      </c>
      <c r="D40" s="32">
        <f>'DATA MAKLUMAT MURID'!G49</f>
        <v>0</v>
      </c>
      <c r="E40" s="65">
        <f>'DATA MAKLUMAT MURID'!H49</f>
        <v>0</v>
      </c>
      <c r="F40" s="65">
        <f>'DATA MAKLUMAT MURID'!I49</f>
        <v>0</v>
      </c>
      <c r="G40" s="65">
        <f>'DATA MAKLUMAT MURID'!K49</f>
        <v>0</v>
      </c>
      <c r="H40" s="65">
        <f>'DATA MAKLUMAT MURID'!L49</f>
        <v>0</v>
      </c>
      <c r="I40" s="65">
        <f>'DATA MAKLUMAT MURID'!M49</f>
        <v>0</v>
      </c>
      <c r="J40" s="65">
        <f>'DATA MAKLUMAT MURID'!N49</f>
        <v>0</v>
      </c>
      <c r="K40" s="65">
        <f>'DATA MAKLUMAT MURID'!O49</f>
        <v>0</v>
      </c>
      <c r="L40" s="65">
        <f>'DATA MAKLUMAT MURID'!P49</f>
        <v>0</v>
      </c>
      <c r="M40" s="65">
        <f>'DATA MAKLUMAT MURID'!Q49</f>
        <v>0</v>
      </c>
      <c r="N40" s="65">
        <f>'DATA MAKLUMAT MURID'!R49</f>
        <v>0</v>
      </c>
      <c r="O40" s="65">
        <f>'DATA MAKLUMAT MURID'!S49</f>
        <v>0</v>
      </c>
      <c r="P40" s="64">
        <f>'DATA MAKLUMAT MURID'!T49</f>
        <v>0</v>
      </c>
      <c r="Q40" s="64">
        <f>'DATA MAKLUMAT MURID'!U49</f>
        <v>0</v>
      </c>
      <c r="R40" s="64">
        <f>'DATA MAKLUMAT MURID'!V49</f>
        <v>0</v>
      </c>
    </row>
    <row r="41" spans="2:26" ht="15.75" x14ac:dyDescent="0.25">
      <c r="B41" s="65">
        <f>'DATA MAKLUMAT MURID'!E50</f>
        <v>0</v>
      </c>
      <c r="C41" s="65">
        <f>'DATA MAKLUMAT MURID'!F50</f>
        <v>0</v>
      </c>
      <c r="D41" s="32">
        <f>'DATA MAKLUMAT MURID'!G50</f>
        <v>0</v>
      </c>
      <c r="E41" s="65">
        <f>'DATA MAKLUMAT MURID'!H50</f>
        <v>0</v>
      </c>
      <c r="F41" s="65">
        <f>'DATA MAKLUMAT MURID'!I50</f>
        <v>0</v>
      </c>
      <c r="G41" s="65">
        <f>'DATA MAKLUMAT MURID'!K50</f>
        <v>0</v>
      </c>
      <c r="H41" s="65">
        <f>'DATA MAKLUMAT MURID'!L50</f>
        <v>0</v>
      </c>
      <c r="I41" s="65">
        <f>'DATA MAKLUMAT MURID'!M50</f>
        <v>0</v>
      </c>
      <c r="J41" s="65">
        <f>'DATA MAKLUMAT MURID'!N50</f>
        <v>0</v>
      </c>
      <c r="K41" s="65">
        <f>'DATA MAKLUMAT MURID'!O50</f>
        <v>0</v>
      </c>
      <c r="L41" s="65">
        <f>'DATA MAKLUMAT MURID'!P50</f>
        <v>0</v>
      </c>
      <c r="M41" s="65">
        <f>'DATA MAKLUMAT MURID'!Q50</f>
        <v>0</v>
      </c>
      <c r="N41" s="65">
        <f>'DATA MAKLUMAT MURID'!R50</f>
        <v>0</v>
      </c>
      <c r="O41" s="65">
        <f>'DATA MAKLUMAT MURID'!S50</f>
        <v>0</v>
      </c>
      <c r="P41" s="64">
        <f>'DATA MAKLUMAT MURID'!T50</f>
        <v>0</v>
      </c>
      <c r="Q41" s="64">
        <f>'DATA MAKLUMAT MURID'!U50</f>
        <v>0</v>
      </c>
      <c r="R41" s="64">
        <f>'DATA MAKLUMAT MURID'!V50</f>
        <v>0</v>
      </c>
    </row>
    <row r="42" spans="2:26" ht="15.75" x14ac:dyDescent="0.25">
      <c r="B42" s="65">
        <f>'DATA MAKLUMAT MURID'!E51</f>
        <v>0</v>
      </c>
      <c r="C42" s="65">
        <f>'DATA MAKLUMAT MURID'!F51</f>
        <v>0</v>
      </c>
      <c r="D42" s="32">
        <f>'DATA MAKLUMAT MURID'!G51</f>
        <v>0</v>
      </c>
      <c r="E42" s="65">
        <f>'DATA MAKLUMAT MURID'!H51</f>
        <v>0</v>
      </c>
      <c r="F42" s="65">
        <f>'DATA MAKLUMAT MURID'!I51</f>
        <v>0</v>
      </c>
      <c r="G42" s="65">
        <f>'DATA MAKLUMAT MURID'!K51</f>
        <v>0</v>
      </c>
      <c r="H42" s="65">
        <f>'DATA MAKLUMAT MURID'!L51</f>
        <v>0</v>
      </c>
      <c r="I42" s="65">
        <f>'DATA MAKLUMAT MURID'!M51</f>
        <v>0</v>
      </c>
      <c r="J42" s="65">
        <f>'DATA MAKLUMAT MURID'!N51</f>
        <v>0</v>
      </c>
      <c r="K42" s="65">
        <f>'DATA MAKLUMAT MURID'!O51</f>
        <v>0</v>
      </c>
      <c r="L42" s="65">
        <f>'DATA MAKLUMAT MURID'!P51</f>
        <v>0</v>
      </c>
      <c r="M42" s="65">
        <f>'DATA MAKLUMAT MURID'!Q51</f>
        <v>0</v>
      </c>
      <c r="N42" s="65">
        <f>'DATA MAKLUMAT MURID'!R51</f>
        <v>0</v>
      </c>
      <c r="O42" s="65">
        <f>'DATA MAKLUMAT MURID'!S51</f>
        <v>0</v>
      </c>
      <c r="P42" s="64">
        <f>'DATA MAKLUMAT MURID'!T51</f>
        <v>0</v>
      </c>
      <c r="Q42" s="64">
        <f>'DATA MAKLUMAT MURID'!U51</f>
        <v>0</v>
      </c>
      <c r="R42" s="64">
        <f>'DATA MAKLUMAT MURID'!V51</f>
        <v>0</v>
      </c>
    </row>
    <row r="43" spans="2:26" ht="15.75" x14ac:dyDescent="0.25">
      <c r="B43" s="65">
        <f>'DATA MAKLUMAT MURID'!E52</f>
        <v>0</v>
      </c>
      <c r="C43" s="65">
        <f>'DATA MAKLUMAT MURID'!F52</f>
        <v>0</v>
      </c>
      <c r="D43" s="32">
        <f>'DATA MAKLUMAT MURID'!G52</f>
        <v>0</v>
      </c>
      <c r="E43" s="65">
        <f>'DATA MAKLUMAT MURID'!H52</f>
        <v>0</v>
      </c>
      <c r="F43" s="65">
        <f>'DATA MAKLUMAT MURID'!I52</f>
        <v>0</v>
      </c>
      <c r="G43" s="65">
        <f>'DATA MAKLUMAT MURID'!K52</f>
        <v>0</v>
      </c>
      <c r="H43" s="65">
        <f>'DATA MAKLUMAT MURID'!L52</f>
        <v>0</v>
      </c>
      <c r="I43" s="65">
        <f>'DATA MAKLUMAT MURID'!M52</f>
        <v>0</v>
      </c>
      <c r="J43" s="65">
        <f>'DATA MAKLUMAT MURID'!N52</f>
        <v>0</v>
      </c>
      <c r="K43" s="65">
        <f>'DATA MAKLUMAT MURID'!O52</f>
        <v>0</v>
      </c>
      <c r="L43" s="65">
        <f>'DATA MAKLUMAT MURID'!P52</f>
        <v>0</v>
      </c>
      <c r="M43" s="65">
        <f>'DATA MAKLUMAT MURID'!Q52</f>
        <v>0</v>
      </c>
      <c r="N43" s="65">
        <f>'DATA MAKLUMAT MURID'!R52</f>
        <v>0</v>
      </c>
      <c r="O43" s="65">
        <f>'DATA MAKLUMAT MURID'!S52</f>
        <v>0</v>
      </c>
      <c r="P43" s="64">
        <f>'DATA MAKLUMAT MURID'!T52</f>
        <v>0</v>
      </c>
      <c r="Q43" s="64">
        <f>'DATA MAKLUMAT MURID'!U52</f>
        <v>0</v>
      </c>
      <c r="R43" s="64">
        <f>'DATA MAKLUMAT MURID'!V52</f>
        <v>0</v>
      </c>
    </row>
    <row r="44" spans="2:26" ht="15.75" x14ac:dyDescent="0.25">
      <c r="B44" s="65">
        <f>'DATA MAKLUMAT MURID'!E53</f>
        <v>0</v>
      </c>
      <c r="C44" s="65">
        <f>'DATA MAKLUMAT MURID'!F53</f>
        <v>0</v>
      </c>
      <c r="D44" s="32">
        <f>'DATA MAKLUMAT MURID'!G53</f>
        <v>0</v>
      </c>
      <c r="E44" s="65">
        <f>'DATA MAKLUMAT MURID'!H53</f>
        <v>0</v>
      </c>
      <c r="F44" s="65">
        <f>'DATA MAKLUMAT MURID'!I53</f>
        <v>0</v>
      </c>
      <c r="G44" s="65">
        <f>'DATA MAKLUMAT MURID'!K53</f>
        <v>0</v>
      </c>
      <c r="H44" s="65">
        <f>'DATA MAKLUMAT MURID'!L53</f>
        <v>0</v>
      </c>
      <c r="I44" s="65">
        <f>'DATA MAKLUMAT MURID'!M53</f>
        <v>0</v>
      </c>
      <c r="J44" s="65">
        <f>'DATA MAKLUMAT MURID'!N53</f>
        <v>0</v>
      </c>
      <c r="K44" s="65">
        <f>'DATA MAKLUMAT MURID'!O53</f>
        <v>0</v>
      </c>
      <c r="L44" s="65">
        <f>'DATA MAKLUMAT MURID'!P53</f>
        <v>0</v>
      </c>
      <c r="M44" s="65">
        <f>'DATA MAKLUMAT MURID'!Q53</f>
        <v>0</v>
      </c>
      <c r="N44" s="65">
        <f>'DATA MAKLUMAT MURID'!R53</f>
        <v>0</v>
      </c>
      <c r="O44" s="65">
        <f>'DATA MAKLUMAT MURID'!S53</f>
        <v>0</v>
      </c>
      <c r="P44" s="64">
        <f>'DATA MAKLUMAT MURID'!T53</f>
        <v>0</v>
      </c>
      <c r="Q44" s="64">
        <f>'DATA MAKLUMAT MURID'!U53</f>
        <v>0</v>
      </c>
      <c r="R44" s="64">
        <f>'DATA MAKLUMAT MURID'!V53</f>
        <v>0</v>
      </c>
    </row>
    <row r="45" spans="2:26" ht="15.75" x14ac:dyDescent="0.25">
      <c r="B45" s="65">
        <f>'DATA MAKLUMAT MURID'!E54</f>
        <v>0</v>
      </c>
      <c r="C45" s="65">
        <f>'DATA MAKLUMAT MURID'!F54</f>
        <v>0</v>
      </c>
      <c r="D45" s="32">
        <f>'DATA MAKLUMAT MURID'!G54</f>
        <v>0</v>
      </c>
      <c r="E45" s="65">
        <f>'DATA MAKLUMAT MURID'!H54</f>
        <v>0</v>
      </c>
      <c r="F45" s="65">
        <f>'DATA MAKLUMAT MURID'!I54</f>
        <v>0</v>
      </c>
      <c r="G45" s="65">
        <f>'DATA MAKLUMAT MURID'!K54</f>
        <v>0</v>
      </c>
      <c r="H45" s="65">
        <f>'DATA MAKLUMAT MURID'!L54</f>
        <v>0</v>
      </c>
      <c r="I45" s="65">
        <f>'DATA MAKLUMAT MURID'!M54</f>
        <v>0</v>
      </c>
      <c r="J45" s="65">
        <f>'DATA MAKLUMAT MURID'!N54</f>
        <v>0</v>
      </c>
      <c r="K45" s="65">
        <f>'DATA MAKLUMAT MURID'!O54</f>
        <v>0</v>
      </c>
      <c r="L45" s="65">
        <f>'DATA MAKLUMAT MURID'!P54</f>
        <v>0</v>
      </c>
      <c r="M45" s="65">
        <f>'DATA MAKLUMAT MURID'!Q54</f>
        <v>0</v>
      </c>
      <c r="N45" s="65">
        <f>'DATA MAKLUMAT MURID'!R54</f>
        <v>0</v>
      </c>
      <c r="O45" s="65">
        <f>'DATA MAKLUMAT MURID'!S54</f>
        <v>0</v>
      </c>
      <c r="P45" s="64">
        <f>'DATA MAKLUMAT MURID'!T54</f>
        <v>0</v>
      </c>
      <c r="Q45" s="64">
        <f>'DATA MAKLUMAT MURID'!U54</f>
        <v>0</v>
      </c>
      <c r="R45" s="64">
        <f>'DATA MAKLUMAT MURID'!V54</f>
        <v>0</v>
      </c>
    </row>
    <row r="46" spans="2:26" ht="15.75" x14ac:dyDescent="0.25">
      <c r="B46" s="65">
        <f>'DATA MAKLUMAT MURID'!E55</f>
        <v>0</v>
      </c>
      <c r="C46" s="65">
        <f>'DATA MAKLUMAT MURID'!F55</f>
        <v>0</v>
      </c>
      <c r="D46" s="32">
        <f>'DATA MAKLUMAT MURID'!G55</f>
        <v>0</v>
      </c>
      <c r="E46" s="65">
        <f>'DATA MAKLUMAT MURID'!H55</f>
        <v>0</v>
      </c>
      <c r="F46" s="65">
        <f>'DATA MAKLUMAT MURID'!I55</f>
        <v>0</v>
      </c>
      <c r="G46" s="65">
        <f>'DATA MAKLUMAT MURID'!K55</f>
        <v>0</v>
      </c>
      <c r="H46" s="65">
        <f>'DATA MAKLUMAT MURID'!L55</f>
        <v>0</v>
      </c>
      <c r="I46" s="65">
        <f>'DATA MAKLUMAT MURID'!M55</f>
        <v>0</v>
      </c>
      <c r="J46" s="65">
        <f>'DATA MAKLUMAT MURID'!N55</f>
        <v>0</v>
      </c>
      <c r="K46" s="65">
        <f>'DATA MAKLUMAT MURID'!O55</f>
        <v>0</v>
      </c>
      <c r="L46" s="65">
        <f>'DATA MAKLUMAT MURID'!P55</f>
        <v>0</v>
      </c>
      <c r="M46" s="65">
        <f>'DATA MAKLUMAT MURID'!Q55</f>
        <v>0</v>
      </c>
      <c r="N46" s="65">
        <f>'DATA MAKLUMAT MURID'!R55</f>
        <v>0</v>
      </c>
      <c r="O46" s="65">
        <f>'DATA MAKLUMAT MURID'!S55</f>
        <v>0</v>
      </c>
      <c r="P46" s="64">
        <f>'DATA MAKLUMAT MURID'!T55</f>
        <v>0</v>
      </c>
      <c r="Q46" s="64">
        <f>'DATA MAKLUMAT MURID'!U55</f>
        <v>0</v>
      </c>
      <c r="R46" s="64">
        <f>'DATA MAKLUMAT MURID'!V55</f>
        <v>0</v>
      </c>
    </row>
    <row r="47" spans="2:26" ht="15.75" x14ac:dyDescent="0.25">
      <c r="B47" s="65">
        <f>'DATA MAKLUMAT MURID'!E56</f>
        <v>0</v>
      </c>
      <c r="C47" s="65">
        <f>'DATA MAKLUMAT MURID'!F56</f>
        <v>0</v>
      </c>
      <c r="D47" s="32">
        <f>'DATA MAKLUMAT MURID'!G56</f>
        <v>0</v>
      </c>
      <c r="E47" s="65">
        <f>'DATA MAKLUMAT MURID'!H56</f>
        <v>0</v>
      </c>
      <c r="F47" s="65">
        <f>'DATA MAKLUMAT MURID'!I56</f>
        <v>0</v>
      </c>
      <c r="G47" s="65">
        <f>'DATA MAKLUMAT MURID'!K56</f>
        <v>0</v>
      </c>
      <c r="H47" s="65">
        <f>'DATA MAKLUMAT MURID'!L56</f>
        <v>0</v>
      </c>
      <c r="I47" s="65">
        <f>'DATA MAKLUMAT MURID'!M56</f>
        <v>0</v>
      </c>
      <c r="J47" s="65">
        <f>'DATA MAKLUMAT MURID'!N56</f>
        <v>0</v>
      </c>
      <c r="K47" s="65">
        <f>'DATA MAKLUMAT MURID'!O56</f>
        <v>0</v>
      </c>
      <c r="L47" s="65">
        <f>'DATA MAKLUMAT MURID'!P56</f>
        <v>0</v>
      </c>
      <c r="M47" s="65">
        <f>'DATA MAKLUMAT MURID'!Q56</f>
        <v>0</v>
      </c>
      <c r="N47" s="65">
        <f>'DATA MAKLUMAT MURID'!R56</f>
        <v>0</v>
      </c>
      <c r="O47" s="65">
        <f>'DATA MAKLUMAT MURID'!S56</f>
        <v>0</v>
      </c>
      <c r="P47" s="64">
        <f>'DATA MAKLUMAT MURID'!T56</f>
        <v>0</v>
      </c>
      <c r="Q47" s="64">
        <f>'DATA MAKLUMAT MURID'!U56</f>
        <v>0</v>
      </c>
      <c r="R47" s="64">
        <f>'DATA MAKLUMAT MURID'!V56</f>
        <v>0</v>
      </c>
    </row>
    <row r="48" spans="2:26" ht="15.75" x14ac:dyDescent="0.25">
      <c r="B48" s="65">
        <f>'DATA MAKLUMAT MURID'!E57</f>
        <v>0</v>
      </c>
      <c r="C48" s="65">
        <f>'DATA MAKLUMAT MURID'!F57</f>
        <v>0</v>
      </c>
      <c r="D48" s="32">
        <f>'DATA MAKLUMAT MURID'!G57</f>
        <v>0</v>
      </c>
      <c r="E48" s="65">
        <f>'DATA MAKLUMAT MURID'!H57</f>
        <v>0</v>
      </c>
      <c r="F48" s="65">
        <f>'DATA MAKLUMAT MURID'!I57</f>
        <v>0</v>
      </c>
      <c r="G48" s="65">
        <f>'DATA MAKLUMAT MURID'!K57</f>
        <v>0</v>
      </c>
      <c r="H48" s="65">
        <f>'DATA MAKLUMAT MURID'!L57</f>
        <v>0</v>
      </c>
      <c r="I48" s="65">
        <f>'DATA MAKLUMAT MURID'!M57</f>
        <v>0</v>
      </c>
      <c r="J48" s="65">
        <f>'DATA MAKLUMAT MURID'!N57</f>
        <v>0</v>
      </c>
      <c r="K48" s="65">
        <f>'DATA MAKLUMAT MURID'!O57</f>
        <v>0</v>
      </c>
      <c r="L48" s="65">
        <f>'DATA MAKLUMAT MURID'!P57</f>
        <v>0</v>
      </c>
      <c r="M48" s="65">
        <f>'DATA MAKLUMAT MURID'!Q57</f>
        <v>0</v>
      </c>
      <c r="N48" s="65">
        <f>'DATA MAKLUMAT MURID'!R57</f>
        <v>0</v>
      </c>
      <c r="O48" s="65">
        <f>'DATA MAKLUMAT MURID'!S57</f>
        <v>0</v>
      </c>
      <c r="P48" s="64">
        <f>'DATA MAKLUMAT MURID'!T57</f>
        <v>0</v>
      </c>
      <c r="Q48" s="64">
        <f>'DATA MAKLUMAT MURID'!U57</f>
        <v>0</v>
      </c>
      <c r="R48" s="64">
        <f>'DATA MAKLUMAT MURID'!V57</f>
        <v>0</v>
      </c>
    </row>
    <row r="49" spans="2:26" ht="15.75" x14ac:dyDescent="0.25">
      <c r="B49" s="65">
        <f>'DATA MAKLUMAT MURID'!E58</f>
        <v>0</v>
      </c>
      <c r="C49" s="65">
        <f>'DATA MAKLUMAT MURID'!F58</f>
        <v>0</v>
      </c>
      <c r="D49" s="32">
        <f>'DATA MAKLUMAT MURID'!G58</f>
        <v>0</v>
      </c>
      <c r="E49" s="65">
        <f>'DATA MAKLUMAT MURID'!H58</f>
        <v>0</v>
      </c>
      <c r="F49" s="65">
        <f>'DATA MAKLUMAT MURID'!I58</f>
        <v>0</v>
      </c>
      <c r="G49" s="65">
        <f>'DATA MAKLUMAT MURID'!K58</f>
        <v>0</v>
      </c>
      <c r="H49" s="65">
        <f>'DATA MAKLUMAT MURID'!L58</f>
        <v>0</v>
      </c>
      <c r="I49" s="65">
        <f>'DATA MAKLUMAT MURID'!M58</f>
        <v>0</v>
      </c>
      <c r="J49" s="65">
        <f>'DATA MAKLUMAT MURID'!N58</f>
        <v>0</v>
      </c>
      <c r="K49" s="65">
        <f>'DATA MAKLUMAT MURID'!O58</f>
        <v>0</v>
      </c>
      <c r="L49" s="65">
        <f>'DATA MAKLUMAT MURID'!P58</f>
        <v>0</v>
      </c>
      <c r="M49" s="65">
        <f>'DATA MAKLUMAT MURID'!Q58</f>
        <v>0</v>
      </c>
      <c r="N49" s="65">
        <f>'DATA MAKLUMAT MURID'!R58</f>
        <v>0</v>
      </c>
      <c r="O49" s="65">
        <f>'DATA MAKLUMAT MURID'!S58</f>
        <v>0</v>
      </c>
      <c r="P49" s="64">
        <f>'DATA MAKLUMAT MURID'!T58</f>
        <v>0</v>
      </c>
      <c r="Q49" s="64">
        <f>'DATA MAKLUMAT MURID'!U58</f>
        <v>0</v>
      </c>
      <c r="R49" s="64">
        <f>'DATA MAKLUMAT MURID'!V58</f>
        <v>0</v>
      </c>
    </row>
    <row r="50" spans="2:26" ht="20.25" customHeight="1" x14ac:dyDescent="0.25">
      <c r="B50" s="65">
        <f>'DATA MAKLUMAT MURID'!E60</f>
        <v>0</v>
      </c>
      <c r="C50" s="65">
        <f>'DATA MAKLUMAT MURID'!F60</f>
        <v>0</v>
      </c>
      <c r="D50" s="32">
        <f>'DATA MAKLUMAT MURID'!G60</f>
        <v>0</v>
      </c>
      <c r="E50" s="65">
        <f>'DATA MAKLUMAT MURID'!H60</f>
        <v>0</v>
      </c>
      <c r="F50" s="65">
        <f>'DATA MAKLUMAT MURID'!I60</f>
        <v>0</v>
      </c>
      <c r="G50" s="65">
        <f>'DATA MAKLUMAT MURID'!K60</f>
        <v>0</v>
      </c>
      <c r="H50" s="65">
        <f>'DATA MAKLUMAT MURID'!L60</f>
        <v>0</v>
      </c>
      <c r="I50" s="65">
        <f>'DATA MAKLUMAT MURID'!M60</f>
        <v>0</v>
      </c>
      <c r="J50" s="65">
        <f>'DATA MAKLUMAT MURID'!N60</f>
        <v>0</v>
      </c>
      <c r="K50" s="65">
        <f>'DATA MAKLUMAT MURID'!O60</f>
        <v>0</v>
      </c>
      <c r="L50" s="65">
        <f>'DATA MAKLUMAT MURID'!P60</f>
        <v>0</v>
      </c>
      <c r="M50" s="65">
        <f>'DATA MAKLUMAT MURID'!Q60</f>
        <v>0</v>
      </c>
      <c r="N50" s="65">
        <f>'DATA MAKLUMAT MURID'!R60</f>
        <v>0</v>
      </c>
      <c r="O50" s="65">
        <f>'DATA MAKLUMAT MURID'!S60</f>
        <v>0</v>
      </c>
      <c r="P50" s="64">
        <f>'DATA MAKLUMAT MURID'!T60</f>
        <v>0</v>
      </c>
      <c r="Q50" s="64">
        <f>'DATA MAKLUMAT MURID'!U60</f>
        <v>0</v>
      </c>
      <c r="R50" s="64">
        <f>'DATA MAKLUMAT MURID'!V60</f>
        <v>0</v>
      </c>
      <c r="S50" s="244" t="s">
        <v>37</v>
      </c>
      <c r="T50" s="245"/>
      <c r="U50" s="245"/>
      <c r="V50" s="245"/>
      <c r="W50" s="245"/>
      <c r="X50" s="245"/>
      <c r="Y50" s="245"/>
      <c r="Z50" s="246"/>
    </row>
    <row r="51" spans="2:26" s="64" customFormat="1" ht="18" customHeight="1" x14ac:dyDescent="0.25">
      <c r="B51" s="64" t="s">
        <v>50</v>
      </c>
      <c r="C51" s="64" t="s">
        <v>51</v>
      </c>
      <c r="D51" s="64" t="s">
        <v>52</v>
      </c>
      <c r="E51" s="64" t="s">
        <v>57</v>
      </c>
      <c r="F51" s="64" t="s">
        <v>54</v>
      </c>
      <c r="G51" s="64" t="s">
        <v>50</v>
      </c>
      <c r="H51" s="64" t="s">
        <v>51</v>
      </c>
      <c r="I51" s="64" t="s">
        <v>52</v>
      </c>
      <c r="J51" s="64" t="s">
        <v>50</v>
      </c>
      <c r="K51" s="64" t="s">
        <v>51</v>
      </c>
      <c r="L51" s="64" t="s">
        <v>52</v>
      </c>
      <c r="M51" s="64" t="s">
        <v>53</v>
      </c>
      <c r="N51" s="64" t="s">
        <v>54</v>
      </c>
      <c r="O51" s="64" t="s">
        <v>55</v>
      </c>
      <c r="P51" s="64" t="s">
        <v>50</v>
      </c>
      <c r="Q51" s="64" t="s">
        <v>51</v>
      </c>
      <c r="R51" s="64" t="s">
        <v>52</v>
      </c>
      <c r="S51" s="90" t="s">
        <v>58</v>
      </c>
      <c r="T51" s="90" t="s">
        <v>60</v>
      </c>
      <c r="U51" s="90" t="s">
        <v>61</v>
      </c>
      <c r="V51" s="90" t="s">
        <v>62</v>
      </c>
      <c r="W51" s="90" t="s">
        <v>63</v>
      </c>
      <c r="X51" s="90" t="s">
        <v>64</v>
      </c>
      <c r="Y51" s="90" t="s">
        <v>65</v>
      </c>
      <c r="Z51" s="90" t="s">
        <v>218</v>
      </c>
    </row>
    <row r="52" spans="2:26" ht="15.75" x14ac:dyDescent="0.25">
      <c r="B52" s="65" t="e">
        <f>'DATA MAKLUMAT MURID'!#REF!</f>
        <v>#REF!</v>
      </c>
      <c r="C52" s="65" t="e">
        <f>'DATA MAKLUMAT MURID'!#REF!</f>
        <v>#REF!</v>
      </c>
      <c r="D52" s="32" t="e">
        <f>'DATA MAKLUMAT MURID'!#REF!</f>
        <v>#REF!</v>
      </c>
      <c r="E52" s="65" t="e">
        <f>'DATA MAKLUMAT MURID'!#REF!</f>
        <v>#REF!</v>
      </c>
      <c r="F52" s="65" t="e">
        <f>'DATA MAKLUMAT MURID'!#REF!</f>
        <v>#REF!</v>
      </c>
      <c r="G52" s="65" t="e">
        <f>'DATA MAKLUMAT MURID'!#REF!</f>
        <v>#REF!</v>
      </c>
      <c r="H52" s="65" t="e">
        <f>'DATA MAKLUMAT MURID'!#REF!</f>
        <v>#REF!</v>
      </c>
      <c r="I52" s="65" t="e">
        <f>'DATA MAKLUMAT MURID'!#REF!</f>
        <v>#REF!</v>
      </c>
      <c r="J52" s="65" t="e">
        <f>'DATA MAKLUMAT MURID'!#REF!</f>
        <v>#REF!</v>
      </c>
      <c r="K52" s="65" t="e">
        <f>'DATA MAKLUMAT MURID'!#REF!</f>
        <v>#REF!</v>
      </c>
      <c r="L52" s="65" t="e">
        <f>'DATA MAKLUMAT MURID'!#REF!</f>
        <v>#REF!</v>
      </c>
      <c r="M52" s="65" t="e">
        <f>'DATA MAKLUMAT MURID'!#REF!</f>
        <v>#REF!</v>
      </c>
      <c r="N52" s="65" t="e">
        <f>'DATA MAKLUMAT MURID'!#REF!</f>
        <v>#REF!</v>
      </c>
      <c r="O52" s="65" t="e">
        <f>'DATA MAKLUMAT MURID'!#REF!</f>
        <v>#REF!</v>
      </c>
      <c r="P52" s="64" t="e">
        <f>'DATA MAKLUMAT MURID'!#REF!</f>
        <v>#REF!</v>
      </c>
      <c r="Q52" s="64" t="e">
        <f>'DATA MAKLUMAT MURID'!#REF!</f>
        <v>#REF!</v>
      </c>
      <c r="R52" s="64" t="e">
        <f>'DATA MAKLUMAT MURID'!#REF!</f>
        <v>#REF!</v>
      </c>
      <c r="S52" s="89" t="s">
        <v>50</v>
      </c>
      <c r="T52" s="89">
        <f>COUNTIF(J3:J82,1)</f>
        <v>2</v>
      </c>
      <c r="U52" s="89">
        <f>COUNTIF(J3:J82,2)</f>
        <v>2</v>
      </c>
      <c r="V52" s="89">
        <f>COUNTIF(J3:J82,3)</f>
        <v>3</v>
      </c>
      <c r="W52" s="89">
        <f>COUNTIF(J3:J82,4)</f>
        <v>3</v>
      </c>
      <c r="X52" s="89">
        <f>COUNTIF(J3:J82,5)</f>
        <v>2</v>
      </c>
      <c r="Y52" s="89">
        <f>COUNTIF(J3:J82,6)</f>
        <v>3</v>
      </c>
      <c r="Z52" s="89">
        <f>SUM(T52:Y52)</f>
        <v>15</v>
      </c>
    </row>
    <row r="53" spans="2:26" ht="15.75" x14ac:dyDescent="0.25">
      <c r="B53" s="65" t="e">
        <f>'DATA MAKLUMAT MURID'!#REF!</f>
        <v>#REF!</v>
      </c>
      <c r="C53" s="65" t="e">
        <f>'DATA MAKLUMAT MURID'!#REF!</f>
        <v>#REF!</v>
      </c>
      <c r="D53" s="32" t="e">
        <f>'DATA MAKLUMAT MURID'!#REF!</f>
        <v>#REF!</v>
      </c>
      <c r="E53" s="65" t="e">
        <f>'DATA MAKLUMAT MURID'!#REF!</f>
        <v>#REF!</v>
      </c>
      <c r="F53" s="65" t="e">
        <f>'DATA MAKLUMAT MURID'!#REF!</f>
        <v>#REF!</v>
      </c>
      <c r="G53" s="65" t="e">
        <f>'DATA MAKLUMAT MURID'!#REF!</f>
        <v>#REF!</v>
      </c>
      <c r="H53" s="65" t="e">
        <f>'DATA MAKLUMAT MURID'!#REF!</f>
        <v>#REF!</v>
      </c>
      <c r="I53" s="65" t="e">
        <f>'DATA MAKLUMAT MURID'!#REF!</f>
        <v>#REF!</v>
      </c>
      <c r="J53" s="65" t="e">
        <f>'DATA MAKLUMAT MURID'!#REF!</f>
        <v>#REF!</v>
      </c>
      <c r="K53" s="65" t="e">
        <f>'DATA MAKLUMAT MURID'!#REF!</f>
        <v>#REF!</v>
      </c>
      <c r="L53" s="65" t="e">
        <f>'DATA MAKLUMAT MURID'!#REF!</f>
        <v>#REF!</v>
      </c>
      <c r="M53" s="65" t="e">
        <f>'DATA MAKLUMAT MURID'!#REF!</f>
        <v>#REF!</v>
      </c>
      <c r="N53" s="65" t="e">
        <f>'DATA MAKLUMAT MURID'!#REF!</f>
        <v>#REF!</v>
      </c>
      <c r="O53" s="65" t="e">
        <f>'DATA MAKLUMAT MURID'!#REF!</f>
        <v>#REF!</v>
      </c>
      <c r="P53" s="64" t="e">
        <f>'DATA MAKLUMAT MURID'!#REF!</f>
        <v>#REF!</v>
      </c>
      <c r="Q53" s="64" t="e">
        <f>'DATA MAKLUMAT MURID'!#REF!</f>
        <v>#REF!</v>
      </c>
      <c r="R53" s="64" t="e">
        <f>'DATA MAKLUMAT MURID'!#REF!</f>
        <v>#REF!</v>
      </c>
      <c r="S53" s="89" t="s">
        <v>51</v>
      </c>
      <c r="T53" s="89">
        <f>COUNTIF(K3:K82,1)</f>
        <v>2</v>
      </c>
      <c r="U53" s="89">
        <f>COUNTIF(K3:K82,2)</f>
        <v>3</v>
      </c>
      <c r="V53" s="89">
        <f>COUNTIF(K3:K82,3)</f>
        <v>3</v>
      </c>
      <c r="W53" s="89">
        <f>COUNTIF(K3:K82,4)</f>
        <v>4</v>
      </c>
      <c r="X53" s="89">
        <f>COUNTIF(K3:K82,5)</f>
        <v>1</v>
      </c>
      <c r="Y53" s="89">
        <f>COUNTIF(K3:K82,6)</f>
        <v>2</v>
      </c>
      <c r="Z53" s="89">
        <f t="shared" ref="Z53:Z57" si="2">SUM(T53:Y53)</f>
        <v>15</v>
      </c>
    </row>
    <row r="54" spans="2:26" ht="15.75" x14ac:dyDescent="0.25">
      <c r="B54" s="65" t="e">
        <f>'DATA MAKLUMAT MURID'!#REF!</f>
        <v>#REF!</v>
      </c>
      <c r="C54" s="65" t="e">
        <f>'DATA MAKLUMAT MURID'!#REF!</f>
        <v>#REF!</v>
      </c>
      <c r="D54" s="32" t="e">
        <f>'DATA MAKLUMAT MURID'!#REF!</f>
        <v>#REF!</v>
      </c>
      <c r="E54" s="65" t="e">
        <f>'DATA MAKLUMAT MURID'!#REF!</f>
        <v>#REF!</v>
      </c>
      <c r="F54" s="65" t="e">
        <f>'DATA MAKLUMAT MURID'!#REF!</f>
        <v>#REF!</v>
      </c>
      <c r="G54" s="65" t="e">
        <f>'DATA MAKLUMAT MURID'!#REF!</f>
        <v>#REF!</v>
      </c>
      <c r="H54" s="65" t="e">
        <f>'DATA MAKLUMAT MURID'!#REF!</f>
        <v>#REF!</v>
      </c>
      <c r="I54" s="65" t="e">
        <f>'DATA MAKLUMAT MURID'!#REF!</f>
        <v>#REF!</v>
      </c>
      <c r="J54" s="65" t="e">
        <f>'DATA MAKLUMAT MURID'!#REF!</f>
        <v>#REF!</v>
      </c>
      <c r="K54" s="65" t="e">
        <f>'DATA MAKLUMAT MURID'!#REF!</f>
        <v>#REF!</v>
      </c>
      <c r="L54" s="65" t="e">
        <f>'DATA MAKLUMAT MURID'!#REF!</f>
        <v>#REF!</v>
      </c>
      <c r="M54" s="65" t="e">
        <f>'DATA MAKLUMAT MURID'!#REF!</f>
        <v>#REF!</v>
      </c>
      <c r="N54" s="65" t="e">
        <f>'DATA MAKLUMAT MURID'!#REF!</f>
        <v>#REF!</v>
      </c>
      <c r="O54" s="65" t="e">
        <f>'DATA MAKLUMAT MURID'!#REF!</f>
        <v>#REF!</v>
      </c>
      <c r="P54" s="64" t="e">
        <f>'DATA MAKLUMAT MURID'!#REF!</f>
        <v>#REF!</v>
      </c>
      <c r="Q54" s="64" t="e">
        <f>'DATA MAKLUMAT MURID'!#REF!</f>
        <v>#REF!</v>
      </c>
      <c r="R54" s="64" t="e">
        <f>'DATA MAKLUMAT MURID'!#REF!</f>
        <v>#REF!</v>
      </c>
      <c r="S54" s="89" t="s">
        <v>52</v>
      </c>
      <c r="T54" s="89">
        <f>COUNTIF(L3:L82,1)</f>
        <v>2</v>
      </c>
      <c r="U54" s="89">
        <f>COUNTIF(L3:L82,2)</f>
        <v>3</v>
      </c>
      <c r="V54" s="89">
        <f>COUNTIF(L3:L82,3)</f>
        <v>2</v>
      </c>
      <c r="W54" s="89">
        <f>COUNTIF(L3:L82,4)</f>
        <v>2</v>
      </c>
      <c r="X54" s="89">
        <f>COUNTIF(L3:L82,5)</f>
        <v>3</v>
      </c>
      <c r="Y54" s="89">
        <f>COUNTIF(L3:L82,6)</f>
        <v>3</v>
      </c>
      <c r="Z54" s="89">
        <f t="shared" si="2"/>
        <v>15</v>
      </c>
    </row>
    <row r="55" spans="2:26" ht="15.75" x14ac:dyDescent="0.25">
      <c r="B55" s="65" t="e">
        <f>'DATA MAKLUMAT MURID'!#REF!</f>
        <v>#REF!</v>
      </c>
      <c r="C55" s="65" t="e">
        <f>'DATA MAKLUMAT MURID'!#REF!</f>
        <v>#REF!</v>
      </c>
      <c r="D55" s="32" t="e">
        <f>'DATA MAKLUMAT MURID'!#REF!</f>
        <v>#REF!</v>
      </c>
      <c r="E55" s="65" t="e">
        <f>'DATA MAKLUMAT MURID'!#REF!</f>
        <v>#REF!</v>
      </c>
      <c r="F55" s="65" t="e">
        <f>'DATA MAKLUMAT MURID'!#REF!</f>
        <v>#REF!</v>
      </c>
      <c r="G55" s="65" t="e">
        <f>'DATA MAKLUMAT MURID'!#REF!</f>
        <v>#REF!</v>
      </c>
      <c r="H55" s="65" t="e">
        <f>'DATA MAKLUMAT MURID'!#REF!</f>
        <v>#REF!</v>
      </c>
      <c r="I55" s="65" t="e">
        <f>'DATA MAKLUMAT MURID'!#REF!</f>
        <v>#REF!</v>
      </c>
      <c r="J55" s="65" t="e">
        <f>'DATA MAKLUMAT MURID'!#REF!</f>
        <v>#REF!</v>
      </c>
      <c r="K55" s="65" t="e">
        <f>'DATA MAKLUMAT MURID'!#REF!</f>
        <v>#REF!</v>
      </c>
      <c r="L55" s="65" t="e">
        <f>'DATA MAKLUMAT MURID'!#REF!</f>
        <v>#REF!</v>
      </c>
      <c r="M55" s="65" t="e">
        <f>'DATA MAKLUMAT MURID'!#REF!</f>
        <v>#REF!</v>
      </c>
      <c r="N55" s="65" t="e">
        <f>'DATA MAKLUMAT MURID'!#REF!</f>
        <v>#REF!</v>
      </c>
      <c r="O55" s="65" t="e">
        <f>'DATA MAKLUMAT MURID'!#REF!</f>
        <v>#REF!</v>
      </c>
      <c r="P55" s="64" t="e">
        <f>'DATA MAKLUMAT MURID'!#REF!</f>
        <v>#REF!</v>
      </c>
      <c r="Q55" s="64" t="e">
        <f>'DATA MAKLUMAT MURID'!#REF!</f>
        <v>#REF!</v>
      </c>
      <c r="R55" s="64" t="e">
        <f>'DATA MAKLUMAT MURID'!#REF!</f>
        <v>#REF!</v>
      </c>
      <c r="S55" s="89" t="s">
        <v>53</v>
      </c>
      <c r="T55" s="89">
        <f>COUNTIF(M3:M82,1)</f>
        <v>2</v>
      </c>
      <c r="U55" s="89">
        <f>COUNTIF(M3:M82,2)</f>
        <v>3</v>
      </c>
      <c r="V55" s="89">
        <f>COUNTIF(M3:M82,3)</f>
        <v>2</v>
      </c>
      <c r="W55" s="89">
        <f>COUNTIF(M3:M82,4)</f>
        <v>4</v>
      </c>
      <c r="X55" s="89">
        <f>COUNTIF(M3:M82,5)</f>
        <v>2</v>
      </c>
      <c r="Y55" s="89">
        <f>COUNTIF(M3:M82,6)</f>
        <v>2</v>
      </c>
      <c r="Z55" s="89">
        <f t="shared" si="2"/>
        <v>15</v>
      </c>
    </row>
    <row r="56" spans="2:26" ht="15.75" x14ac:dyDescent="0.25">
      <c r="B56" s="65" t="e">
        <f>'DATA MAKLUMAT MURID'!#REF!</f>
        <v>#REF!</v>
      </c>
      <c r="C56" s="65" t="e">
        <f>'DATA MAKLUMAT MURID'!#REF!</f>
        <v>#REF!</v>
      </c>
      <c r="D56" s="32" t="e">
        <f>'DATA MAKLUMAT MURID'!#REF!</f>
        <v>#REF!</v>
      </c>
      <c r="E56" s="65" t="e">
        <f>'DATA MAKLUMAT MURID'!#REF!</f>
        <v>#REF!</v>
      </c>
      <c r="F56" s="65" t="e">
        <f>'DATA MAKLUMAT MURID'!#REF!</f>
        <v>#REF!</v>
      </c>
      <c r="G56" s="65" t="e">
        <f>'DATA MAKLUMAT MURID'!#REF!</f>
        <v>#REF!</v>
      </c>
      <c r="H56" s="65" t="e">
        <f>'DATA MAKLUMAT MURID'!#REF!</f>
        <v>#REF!</v>
      </c>
      <c r="I56" s="65" t="e">
        <f>'DATA MAKLUMAT MURID'!#REF!</f>
        <v>#REF!</v>
      </c>
      <c r="J56" s="65" t="e">
        <f>'DATA MAKLUMAT MURID'!#REF!</f>
        <v>#REF!</v>
      </c>
      <c r="K56" s="65" t="e">
        <f>'DATA MAKLUMAT MURID'!#REF!</f>
        <v>#REF!</v>
      </c>
      <c r="L56" s="65" t="e">
        <f>'DATA MAKLUMAT MURID'!#REF!</f>
        <v>#REF!</v>
      </c>
      <c r="M56" s="65" t="e">
        <f>'DATA MAKLUMAT MURID'!#REF!</f>
        <v>#REF!</v>
      </c>
      <c r="N56" s="65" t="e">
        <f>'DATA MAKLUMAT MURID'!#REF!</f>
        <v>#REF!</v>
      </c>
      <c r="O56" s="65" t="e">
        <f>'DATA MAKLUMAT MURID'!#REF!</f>
        <v>#REF!</v>
      </c>
      <c r="P56" s="64" t="e">
        <f>'DATA MAKLUMAT MURID'!#REF!</f>
        <v>#REF!</v>
      </c>
      <c r="Q56" s="64" t="e">
        <f>'DATA MAKLUMAT MURID'!#REF!</f>
        <v>#REF!</v>
      </c>
      <c r="R56" s="64" t="e">
        <f>'DATA MAKLUMAT MURID'!#REF!</f>
        <v>#REF!</v>
      </c>
      <c r="S56" s="89" t="s">
        <v>54</v>
      </c>
      <c r="T56" s="89">
        <f>COUNTIF(N3:N82,1)</f>
        <v>2</v>
      </c>
      <c r="U56" s="89">
        <f>COUNTIF(N3:N82,2)</f>
        <v>2</v>
      </c>
      <c r="V56" s="89">
        <f>COUNTIF(N3:N82,3)</f>
        <v>2</v>
      </c>
      <c r="W56" s="89">
        <f>COUNTIF(N3:N82,4)</f>
        <v>3</v>
      </c>
      <c r="X56" s="89">
        <f>COUNTIF(N3:N82,5)</f>
        <v>3</v>
      </c>
      <c r="Y56" s="89">
        <f>COUNTIF(N3:N82,6)</f>
        <v>3</v>
      </c>
      <c r="Z56" s="89">
        <f t="shared" si="2"/>
        <v>15</v>
      </c>
    </row>
    <row r="57" spans="2:26" ht="15.75" x14ac:dyDescent="0.25">
      <c r="B57" s="65" t="e">
        <f>'DATA MAKLUMAT MURID'!#REF!</f>
        <v>#REF!</v>
      </c>
      <c r="C57" s="65" t="e">
        <f>'DATA MAKLUMAT MURID'!#REF!</f>
        <v>#REF!</v>
      </c>
      <c r="D57" s="32" t="e">
        <f>'DATA MAKLUMAT MURID'!#REF!</f>
        <v>#REF!</v>
      </c>
      <c r="E57" s="65" t="e">
        <f>'DATA MAKLUMAT MURID'!#REF!</f>
        <v>#REF!</v>
      </c>
      <c r="F57" s="65" t="e">
        <f>'DATA MAKLUMAT MURID'!#REF!</f>
        <v>#REF!</v>
      </c>
      <c r="G57" s="65" t="e">
        <f>'DATA MAKLUMAT MURID'!#REF!</f>
        <v>#REF!</v>
      </c>
      <c r="H57" s="65" t="e">
        <f>'DATA MAKLUMAT MURID'!#REF!</f>
        <v>#REF!</v>
      </c>
      <c r="I57" s="65" t="e">
        <f>'DATA MAKLUMAT MURID'!#REF!</f>
        <v>#REF!</v>
      </c>
      <c r="J57" s="65" t="e">
        <f>'DATA MAKLUMAT MURID'!#REF!</f>
        <v>#REF!</v>
      </c>
      <c r="K57" s="65" t="e">
        <f>'DATA MAKLUMAT MURID'!#REF!</f>
        <v>#REF!</v>
      </c>
      <c r="L57" s="65" t="e">
        <f>'DATA MAKLUMAT MURID'!#REF!</f>
        <v>#REF!</v>
      </c>
      <c r="M57" s="65" t="e">
        <f>'DATA MAKLUMAT MURID'!#REF!</f>
        <v>#REF!</v>
      </c>
      <c r="N57" s="65" t="e">
        <f>'DATA MAKLUMAT MURID'!#REF!</f>
        <v>#REF!</v>
      </c>
      <c r="O57" s="65" t="e">
        <f>'DATA MAKLUMAT MURID'!#REF!</f>
        <v>#REF!</v>
      </c>
      <c r="P57" s="64" t="e">
        <f>'DATA MAKLUMAT MURID'!#REF!</f>
        <v>#REF!</v>
      </c>
      <c r="Q57" s="64" t="e">
        <f>'DATA MAKLUMAT MURID'!#REF!</f>
        <v>#REF!</v>
      </c>
      <c r="R57" s="64" t="e">
        <f>'DATA MAKLUMAT MURID'!#REF!</f>
        <v>#REF!</v>
      </c>
      <c r="S57" s="89" t="s">
        <v>55</v>
      </c>
      <c r="T57" s="89">
        <f>COUNTIF(O3:O82,1)</f>
        <v>2</v>
      </c>
      <c r="U57" s="89">
        <f>COUNTIF(O3:O82,2)</f>
        <v>3</v>
      </c>
      <c r="V57" s="89">
        <f>COUNTIF(O3:O82,3)</f>
        <v>2</v>
      </c>
      <c r="W57" s="89">
        <f>COUNTIF(O3:O82,4)</f>
        <v>3</v>
      </c>
      <c r="X57" s="89">
        <f>COUNTIF(O3:O82,5)</f>
        <v>3</v>
      </c>
      <c r="Y57" s="89">
        <f>COUNTIF(O3:O82,6)</f>
        <v>2</v>
      </c>
      <c r="Z57" s="89">
        <f t="shared" si="2"/>
        <v>15</v>
      </c>
    </row>
    <row r="58" spans="2:26" ht="15.75" x14ac:dyDescent="0.25">
      <c r="B58" s="65" t="e">
        <f>'DATA MAKLUMAT MURID'!#REF!</f>
        <v>#REF!</v>
      </c>
      <c r="C58" s="65" t="e">
        <f>'DATA MAKLUMAT MURID'!#REF!</f>
        <v>#REF!</v>
      </c>
      <c r="D58" s="32" t="e">
        <f>'DATA MAKLUMAT MURID'!#REF!</f>
        <v>#REF!</v>
      </c>
      <c r="E58" s="65" t="e">
        <f>'DATA MAKLUMAT MURID'!#REF!</f>
        <v>#REF!</v>
      </c>
      <c r="F58" s="65" t="e">
        <f>'DATA MAKLUMAT MURID'!#REF!</f>
        <v>#REF!</v>
      </c>
      <c r="G58" s="65" t="e">
        <f>'DATA MAKLUMAT MURID'!#REF!</f>
        <v>#REF!</v>
      </c>
      <c r="H58" s="65" t="e">
        <f>'DATA MAKLUMAT MURID'!#REF!</f>
        <v>#REF!</v>
      </c>
      <c r="I58" s="65" t="e">
        <f>'DATA MAKLUMAT MURID'!#REF!</f>
        <v>#REF!</v>
      </c>
      <c r="J58" s="65" t="e">
        <f>'DATA MAKLUMAT MURID'!#REF!</f>
        <v>#REF!</v>
      </c>
      <c r="K58" s="65" t="e">
        <f>'DATA MAKLUMAT MURID'!#REF!</f>
        <v>#REF!</v>
      </c>
      <c r="L58" s="65" t="e">
        <f>'DATA MAKLUMAT MURID'!#REF!</f>
        <v>#REF!</v>
      </c>
      <c r="M58" s="65" t="e">
        <f>'DATA MAKLUMAT MURID'!#REF!</f>
        <v>#REF!</v>
      </c>
      <c r="N58" s="65" t="e">
        <f>'DATA MAKLUMAT MURID'!#REF!</f>
        <v>#REF!</v>
      </c>
      <c r="O58" s="65" t="e">
        <f>'DATA MAKLUMAT MURID'!#REF!</f>
        <v>#REF!</v>
      </c>
      <c r="P58" s="64" t="e">
        <f>'DATA MAKLUMAT MURID'!#REF!</f>
        <v>#REF!</v>
      </c>
      <c r="Q58" s="64" t="e">
        <f>'DATA MAKLUMAT MURID'!#REF!</f>
        <v>#REF!</v>
      </c>
      <c r="R58" s="64" t="e">
        <f>'DATA MAKLUMAT MURID'!#REF!</f>
        <v>#REF!</v>
      </c>
    </row>
    <row r="59" spans="2:26" ht="15.75" x14ac:dyDescent="0.25">
      <c r="B59" s="65" t="e">
        <f>'DATA MAKLUMAT MURID'!#REF!</f>
        <v>#REF!</v>
      </c>
      <c r="C59" s="65" t="e">
        <f>'DATA MAKLUMAT MURID'!#REF!</f>
        <v>#REF!</v>
      </c>
      <c r="D59" s="32" t="e">
        <f>'DATA MAKLUMAT MURID'!#REF!</f>
        <v>#REF!</v>
      </c>
      <c r="E59" s="65" t="e">
        <f>'DATA MAKLUMAT MURID'!#REF!</f>
        <v>#REF!</v>
      </c>
      <c r="F59" s="65" t="e">
        <f>'DATA MAKLUMAT MURID'!#REF!</f>
        <v>#REF!</v>
      </c>
      <c r="G59" s="65" t="e">
        <f>'DATA MAKLUMAT MURID'!#REF!</f>
        <v>#REF!</v>
      </c>
      <c r="H59" s="65" t="e">
        <f>'DATA MAKLUMAT MURID'!#REF!</f>
        <v>#REF!</v>
      </c>
      <c r="I59" s="65" t="e">
        <f>'DATA MAKLUMAT MURID'!#REF!</f>
        <v>#REF!</v>
      </c>
      <c r="J59" s="65" t="e">
        <f>'DATA MAKLUMAT MURID'!#REF!</f>
        <v>#REF!</v>
      </c>
      <c r="K59" s="65" t="e">
        <f>'DATA MAKLUMAT MURID'!#REF!</f>
        <v>#REF!</v>
      </c>
      <c r="L59" s="65" t="e">
        <f>'DATA MAKLUMAT MURID'!#REF!</f>
        <v>#REF!</v>
      </c>
      <c r="M59" s="65" t="e">
        <f>'DATA MAKLUMAT MURID'!#REF!</f>
        <v>#REF!</v>
      </c>
      <c r="N59" s="65" t="e">
        <f>'DATA MAKLUMAT MURID'!#REF!</f>
        <v>#REF!</v>
      </c>
      <c r="O59" s="65" t="e">
        <f>'DATA MAKLUMAT MURID'!#REF!</f>
        <v>#REF!</v>
      </c>
      <c r="P59" s="64" t="e">
        <f>'DATA MAKLUMAT MURID'!#REF!</f>
        <v>#REF!</v>
      </c>
      <c r="Q59" s="64" t="e">
        <f>'DATA MAKLUMAT MURID'!#REF!</f>
        <v>#REF!</v>
      </c>
      <c r="R59" s="64" t="e">
        <f>'DATA MAKLUMAT MURID'!#REF!</f>
        <v>#REF!</v>
      </c>
    </row>
    <row r="60" spans="2:26" ht="15.75" x14ac:dyDescent="0.25">
      <c r="B60" s="65" t="e">
        <f>'DATA MAKLUMAT MURID'!#REF!</f>
        <v>#REF!</v>
      </c>
      <c r="C60" s="65" t="e">
        <f>'DATA MAKLUMAT MURID'!#REF!</f>
        <v>#REF!</v>
      </c>
      <c r="D60" s="32" t="e">
        <f>'DATA MAKLUMAT MURID'!#REF!</f>
        <v>#REF!</v>
      </c>
      <c r="E60" s="65" t="e">
        <f>'DATA MAKLUMAT MURID'!#REF!</f>
        <v>#REF!</v>
      </c>
      <c r="F60" s="65" t="e">
        <f>'DATA MAKLUMAT MURID'!#REF!</f>
        <v>#REF!</v>
      </c>
      <c r="G60" s="65" t="e">
        <f>'DATA MAKLUMAT MURID'!#REF!</f>
        <v>#REF!</v>
      </c>
      <c r="H60" s="65" t="e">
        <f>'DATA MAKLUMAT MURID'!#REF!</f>
        <v>#REF!</v>
      </c>
      <c r="I60" s="65" t="e">
        <f>'DATA MAKLUMAT MURID'!#REF!</f>
        <v>#REF!</v>
      </c>
      <c r="J60" s="65" t="e">
        <f>'DATA MAKLUMAT MURID'!#REF!</f>
        <v>#REF!</v>
      </c>
      <c r="K60" s="65" t="e">
        <f>'DATA MAKLUMAT MURID'!#REF!</f>
        <v>#REF!</v>
      </c>
      <c r="L60" s="65" t="e">
        <f>'DATA MAKLUMAT MURID'!#REF!</f>
        <v>#REF!</v>
      </c>
      <c r="M60" s="65" t="e">
        <f>'DATA MAKLUMAT MURID'!#REF!</f>
        <v>#REF!</v>
      </c>
      <c r="N60" s="65" t="e">
        <f>'DATA MAKLUMAT MURID'!#REF!</f>
        <v>#REF!</v>
      </c>
      <c r="O60" s="65" t="e">
        <f>'DATA MAKLUMAT MURID'!#REF!</f>
        <v>#REF!</v>
      </c>
      <c r="P60" s="64" t="e">
        <f>'DATA MAKLUMAT MURID'!#REF!</f>
        <v>#REF!</v>
      </c>
      <c r="Q60" s="64" t="e">
        <f>'DATA MAKLUMAT MURID'!#REF!</f>
        <v>#REF!</v>
      </c>
      <c r="R60" s="64" t="e">
        <f>'DATA MAKLUMAT MURID'!#REF!</f>
        <v>#REF!</v>
      </c>
    </row>
    <row r="61" spans="2:26" ht="15.75" x14ac:dyDescent="0.25">
      <c r="B61" s="65" t="e">
        <f>'DATA MAKLUMAT MURID'!#REF!</f>
        <v>#REF!</v>
      </c>
      <c r="C61" s="65" t="e">
        <f>'DATA MAKLUMAT MURID'!#REF!</f>
        <v>#REF!</v>
      </c>
      <c r="D61" s="32" t="e">
        <f>'DATA MAKLUMAT MURID'!#REF!</f>
        <v>#REF!</v>
      </c>
      <c r="E61" s="65" t="e">
        <f>'DATA MAKLUMAT MURID'!#REF!</f>
        <v>#REF!</v>
      </c>
      <c r="F61" s="65" t="e">
        <f>'DATA MAKLUMAT MURID'!#REF!</f>
        <v>#REF!</v>
      </c>
      <c r="G61" s="65" t="e">
        <f>'DATA MAKLUMAT MURID'!#REF!</f>
        <v>#REF!</v>
      </c>
      <c r="H61" s="65" t="e">
        <f>'DATA MAKLUMAT MURID'!#REF!</f>
        <v>#REF!</v>
      </c>
      <c r="I61" s="65" t="e">
        <f>'DATA MAKLUMAT MURID'!#REF!</f>
        <v>#REF!</v>
      </c>
      <c r="J61" s="65" t="e">
        <f>'DATA MAKLUMAT MURID'!#REF!</f>
        <v>#REF!</v>
      </c>
      <c r="K61" s="65" t="e">
        <f>'DATA MAKLUMAT MURID'!#REF!</f>
        <v>#REF!</v>
      </c>
      <c r="L61" s="65" t="e">
        <f>'DATA MAKLUMAT MURID'!#REF!</f>
        <v>#REF!</v>
      </c>
      <c r="M61" s="65" t="e">
        <f>'DATA MAKLUMAT MURID'!#REF!</f>
        <v>#REF!</v>
      </c>
      <c r="N61" s="65" t="e">
        <f>'DATA MAKLUMAT MURID'!#REF!</f>
        <v>#REF!</v>
      </c>
      <c r="O61" s="65" t="e">
        <f>'DATA MAKLUMAT MURID'!#REF!</f>
        <v>#REF!</v>
      </c>
      <c r="P61" s="64" t="e">
        <f>'DATA MAKLUMAT MURID'!#REF!</f>
        <v>#REF!</v>
      </c>
      <c r="Q61" s="64" t="e">
        <f>'DATA MAKLUMAT MURID'!#REF!</f>
        <v>#REF!</v>
      </c>
      <c r="R61" s="64" t="e">
        <f>'DATA MAKLUMAT MURID'!#REF!</f>
        <v>#REF!</v>
      </c>
    </row>
    <row r="62" spans="2:26" ht="15.75" x14ac:dyDescent="0.25">
      <c r="B62" s="65" t="e">
        <f>'DATA MAKLUMAT MURID'!#REF!</f>
        <v>#REF!</v>
      </c>
      <c r="C62" s="65" t="e">
        <f>'DATA MAKLUMAT MURID'!#REF!</f>
        <v>#REF!</v>
      </c>
      <c r="D62" s="32" t="e">
        <f>'DATA MAKLUMAT MURID'!#REF!</f>
        <v>#REF!</v>
      </c>
      <c r="E62" s="65" t="e">
        <f>'DATA MAKLUMAT MURID'!#REF!</f>
        <v>#REF!</v>
      </c>
      <c r="F62" s="65" t="e">
        <f>'DATA MAKLUMAT MURID'!#REF!</f>
        <v>#REF!</v>
      </c>
      <c r="G62" s="65" t="e">
        <f>'DATA MAKLUMAT MURID'!#REF!</f>
        <v>#REF!</v>
      </c>
      <c r="H62" s="65" t="e">
        <f>'DATA MAKLUMAT MURID'!#REF!</f>
        <v>#REF!</v>
      </c>
      <c r="I62" s="65" t="e">
        <f>'DATA MAKLUMAT MURID'!#REF!</f>
        <v>#REF!</v>
      </c>
      <c r="J62" s="65" t="e">
        <f>'DATA MAKLUMAT MURID'!#REF!</f>
        <v>#REF!</v>
      </c>
      <c r="K62" s="65" t="e">
        <f>'DATA MAKLUMAT MURID'!#REF!</f>
        <v>#REF!</v>
      </c>
      <c r="L62" s="65" t="e">
        <f>'DATA MAKLUMAT MURID'!#REF!</f>
        <v>#REF!</v>
      </c>
      <c r="M62" s="65" t="e">
        <f>'DATA MAKLUMAT MURID'!#REF!</f>
        <v>#REF!</v>
      </c>
      <c r="N62" s="65" t="e">
        <f>'DATA MAKLUMAT MURID'!#REF!</f>
        <v>#REF!</v>
      </c>
      <c r="O62" s="65" t="e">
        <f>'DATA MAKLUMAT MURID'!#REF!</f>
        <v>#REF!</v>
      </c>
      <c r="P62" s="64" t="e">
        <f>'DATA MAKLUMAT MURID'!#REF!</f>
        <v>#REF!</v>
      </c>
      <c r="Q62" s="64" t="e">
        <f>'DATA MAKLUMAT MURID'!#REF!</f>
        <v>#REF!</v>
      </c>
      <c r="R62" s="64" t="e">
        <f>'DATA MAKLUMAT MURID'!#REF!</f>
        <v>#REF!</v>
      </c>
    </row>
    <row r="63" spans="2:26" ht="15.75" x14ac:dyDescent="0.25">
      <c r="B63" s="65" t="e">
        <f>'DATA MAKLUMAT MURID'!#REF!</f>
        <v>#REF!</v>
      </c>
      <c r="C63" s="65" t="e">
        <f>'DATA MAKLUMAT MURID'!#REF!</f>
        <v>#REF!</v>
      </c>
      <c r="D63" s="32" t="e">
        <f>'DATA MAKLUMAT MURID'!#REF!</f>
        <v>#REF!</v>
      </c>
      <c r="E63" s="65" t="e">
        <f>'DATA MAKLUMAT MURID'!#REF!</f>
        <v>#REF!</v>
      </c>
      <c r="F63" s="65" t="e">
        <f>'DATA MAKLUMAT MURID'!#REF!</f>
        <v>#REF!</v>
      </c>
      <c r="G63" s="65" t="e">
        <f>'DATA MAKLUMAT MURID'!#REF!</f>
        <v>#REF!</v>
      </c>
      <c r="H63" s="65" t="e">
        <f>'DATA MAKLUMAT MURID'!#REF!</f>
        <v>#REF!</v>
      </c>
      <c r="I63" s="65" t="e">
        <f>'DATA MAKLUMAT MURID'!#REF!</f>
        <v>#REF!</v>
      </c>
      <c r="J63" s="65" t="e">
        <f>'DATA MAKLUMAT MURID'!#REF!</f>
        <v>#REF!</v>
      </c>
      <c r="K63" s="65" t="e">
        <f>'DATA MAKLUMAT MURID'!#REF!</f>
        <v>#REF!</v>
      </c>
      <c r="L63" s="65" t="e">
        <f>'DATA MAKLUMAT MURID'!#REF!</f>
        <v>#REF!</v>
      </c>
      <c r="M63" s="65" t="e">
        <f>'DATA MAKLUMAT MURID'!#REF!</f>
        <v>#REF!</v>
      </c>
      <c r="N63" s="65" t="e">
        <f>'DATA MAKLUMAT MURID'!#REF!</f>
        <v>#REF!</v>
      </c>
      <c r="O63" s="65" t="e">
        <f>'DATA MAKLUMAT MURID'!#REF!</f>
        <v>#REF!</v>
      </c>
      <c r="P63" s="64" t="e">
        <f>'DATA MAKLUMAT MURID'!#REF!</f>
        <v>#REF!</v>
      </c>
      <c r="Q63" s="64" t="e">
        <f>'DATA MAKLUMAT MURID'!#REF!</f>
        <v>#REF!</v>
      </c>
      <c r="R63" s="64" t="e">
        <f>'DATA MAKLUMAT MURID'!#REF!</f>
        <v>#REF!</v>
      </c>
    </row>
    <row r="64" spans="2:26" ht="15.75" x14ac:dyDescent="0.25">
      <c r="B64" s="65" t="e">
        <f>'DATA MAKLUMAT MURID'!#REF!</f>
        <v>#REF!</v>
      </c>
      <c r="C64" s="65" t="e">
        <f>'DATA MAKLUMAT MURID'!#REF!</f>
        <v>#REF!</v>
      </c>
      <c r="D64" s="32" t="e">
        <f>'DATA MAKLUMAT MURID'!#REF!</f>
        <v>#REF!</v>
      </c>
      <c r="E64" s="65" t="e">
        <f>'DATA MAKLUMAT MURID'!#REF!</f>
        <v>#REF!</v>
      </c>
      <c r="F64" s="65" t="e">
        <f>'DATA MAKLUMAT MURID'!#REF!</f>
        <v>#REF!</v>
      </c>
      <c r="G64" s="65" t="e">
        <f>'DATA MAKLUMAT MURID'!#REF!</f>
        <v>#REF!</v>
      </c>
      <c r="H64" s="65" t="e">
        <f>'DATA MAKLUMAT MURID'!#REF!</f>
        <v>#REF!</v>
      </c>
      <c r="I64" s="65" t="e">
        <f>'DATA MAKLUMAT MURID'!#REF!</f>
        <v>#REF!</v>
      </c>
      <c r="J64" s="65" t="e">
        <f>'DATA MAKLUMAT MURID'!#REF!</f>
        <v>#REF!</v>
      </c>
      <c r="K64" s="65" t="e">
        <f>'DATA MAKLUMAT MURID'!#REF!</f>
        <v>#REF!</v>
      </c>
      <c r="L64" s="65" t="e">
        <f>'DATA MAKLUMAT MURID'!#REF!</f>
        <v>#REF!</v>
      </c>
      <c r="M64" s="65" t="e">
        <f>'DATA MAKLUMAT MURID'!#REF!</f>
        <v>#REF!</v>
      </c>
      <c r="N64" s="65" t="e">
        <f>'DATA MAKLUMAT MURID'!#REF!</f>
        <v>#REF!</v>
      </c>
      <c r="O64" s="65" t="e">
        <f>'DATA MAKLUMAT MURID'!#REF!</f>
        <v>#REF!</v>
      </c>
      <c r="P64" s="64" t="e">
        <f>'DATA MAKLUMAT MURID'!#REF!</f>
        <v>#REF!</v>
      </c>
      <c r="Q64" s="64" t="e">
        <f>'DATA MAKLUMAT MURID'!#REF!</f>
        <v>#REF!</v>
      </c>
      <c r="R64" s="64" t="e">
        <f>'DATA MAKLUMAT MURID'!#REF!</f>
        <v>#REF!</v>
      </c>
    </row>
    <row r="65" spans="2:26" ht="15.75" x14ac:dyDescent="0.25">
      <c r="B65" s="65" t="e">
        <f>'DATA MAKLUMAT MURID'!#REF!</f>
        <v>#REF!</v>
      </c>
      <c r="C65" s="65" t="e">
        <f>'DATA MAKLUMAT MURID'!#REF!</f>
        <v>#REF!</v>
      </c>
      <c r="D65" s="32" t="e">
        <f>'DATA MAKLUMAT MURID'!#REF!</f>
        <v>#REF!</v>
      </c>
      <c r="E65" s="65" t="e">
        <f>'DATA MAKLUMAT MURID'!#REF!</f>
        <v>#REF!</v>
      </c>
      <c r="F65" s="65" t="e">
        <f>'DATA MAKLUMAT MURID'!#REF!</f>
        <v>#REF!</v>
      </c>
      <c r="G65" s="65" t="e">
        <f>'DATA MAKLUMAT MURID'!#REF!</f>
        <v>#REF!</v>
      </c>
      <c r="H65" s="65" t="e">
        <f>'DATA MAKLUMAT MURID'!#REF!</f>
        <v>#REF!</v>
      </c>
      <c r="I65" s="65" t="e">
        <f>'DATA MAKLUMAT MURID'!#REF!</f>
        <v>#REF!</v>
      </c>
      <c r="J65" s="65" t="e">
        <f>'DATA MAKLUMAT MURID'!#REF!</f>
        <v>#REF!</v>
      </c>
      <c r="K65" s="65" t="e">
        <f>'DATA MAKLUMAT MURID'!#REF!</f>
        <v>#REF!</v>
      </c>
      <c r="L65" s="65" t="e">
        <f>'DATA MAKLUMAT MURID'!#REF!</f>
        <v>#REF!</v>
      </c>
      <c r="M65" s="65" t="e">
        <f>'DATA MAKLUMAT MURID'!#REF!</f>
        <v>#REF!</v>
      </c>
      <c r="N65" s="65" t="e">
        <f>'DATA MAKLUMAT MURID'!#REF!</f>
        <v>#REF!</v>
      </c>
      <c r="O65" s="65" t="e">
        <f>'DATA MAKLUMAT MURID'!#REF!</f>
        <v>#REF!</v>
      </c>
      <c r="P65" s="64" t="e">
        <f>'DATA MAKLUMAT MURID'!#REF!</f>
        <v>#REF!</v>
      </c>
      <c r="Q65" s="64" t="e">
        <f>'DATA MAKLUMAT MURID'!#REF!</f>
        <v>#REF!</v>
      </c>
      <c r="R65" s="64" t="e">
        <f>'DATA MAKLUMAT MURID'!#REF!</f>
        <v>#REF!</v>
      </c>
    </row>
    <row r="66" spans="2:26" ht="15.75" x14ac:dyDescent="0.25">
      <c r="B66" s="65" t="e">
        <f>'DATA MAKLUMAT MURID'!#REF!</f>
        <v>#REF!</v>
      </c>
      <c r="C66" s="65" t="e">
        <f>'DATA MAKLUMAT MURID'!#REF!</f>
        <v>#REF!</v>
      </c>
      <c r="D66" s="32" t="e">
        <f>'DATA MAKLUMAT MURID'!#REF!</f>
        <v>#REF!</v>
      </c>
      <c r="E66" s="65" t="e">
        <f>'DATA MAKLUMAT MURID'!#REF!</f>
        <v>#REF!</v>
      </c>
      <c r="F66" s="65" t="e">
        <f>'DATA MAKLUMAT MURID'!#REF!</f>
        <v>#REF!</v>
      </c>
      <c r="G66" s="65" t="e">
        <f>'DATA MAKLUMAT MURID'!#REF!</f>
        <v>#REF!</v>
      </c>
      <c r="H66" s="65" t="e">
        <f>'DATA MAKLUMAT MURID'!#REF!</f>
        <v>#REF!</v>
      </c>
      <c r="I66" s="65" t="e">
        <f>'DATA MAKLUMAT MURID'!#REF!</f>
        <v>#REF!</v>
      </c>
      <c r="J66" s="65" t="e">
        <f>'DATA MAKLUMAT MURID'!#REF!</f>
        <v>#REF!</v>
      </c>
      <c r="K66" s="65" t="e">
        <f>'DATA MAKLUMAT MURID'!#REF!</f>
        <v>#REF!</v>
      </c>
      <c r="L66" s="65" t="e">
        <f>'DATA MAKLUMAT MURID'!#REF!</f>
        <v>#REF!</v>
      </c>
      <c r="M66" s="65" t="e">
        <f>'DATA MAKLUMAT MURID'!#REF!</f>
        <v>#REF!</v>
      </c>
      <c r="N66" s="65" t="e">
        <f>'DATA MAKLUMAT MURID'!#REF!</f>
        <v>#REF!</v>
      </c>
      <c r="O66" s="65" t="e">
        <f>'DATA MAKLUMAT MURID'!#REF!</f>
        <v>#REF!</v>
      </c>
      <c r="P66" s="64" t="e">
        <f>'DATA MAKLUMAT MURID'!#REF!</f>
        <v>#REF!</v>
      </c>
      <c r="Q66" s="64" t="e">
        <f>'DATA MAKLUMAT MURID'!#REF!</f>
        <v>#REF!</v>
      </c>
      <c r="R66" s="64" t="e">
        <f>'DATA MAKLUMAT MURID'!#REF!</f>
        <v>#REF!</v>
      </c>
    </row>
    <row r="67" spans="2:26" ht="15.75" x14ac:dyDescent="0.25">
      <c r="B67" s="65" t="e">
        <f>'DATA MAKLUMAT MURID'!#REF!</f>
        <v>#REF!</v>
      </c>
      <c r="C67" s="65" t="e">
        <f>'DATA MAKLUMAT MURID'!#REF!</f>
        <v>#REF!</v>
      </c>
      <c r="D67" s="32" t="e">
        <f>'DATA MAKLUMAT MURID'!#REF!</f>
        <v>#REF!</v>
      </c>
      <c r="E67" s="65" t="e">
        <f>'DATA MAKLUMAT MURID'!#REF!</f>
        <v>#REF!</v>
      </c>
      <c r="F67" s="65" t="e">
        <f>'DATA MAKLUMAT MURID'!#REF!</f>
        <v>#REF!</v>
      </c>
      <c r="G67" s="65" t="e">
        <f>'DATA MAKLUMAT MURID'!#REF!</f>
        <v>#REF!</v>
      </c>
      <c r="H67" s="65" t="e">
        <f>'DATA MAKLUMAT MURID'!#REF!</f>
        <v>#REF!</v>
      </c>
      <c r="I67" s="65" t="e">
        <f>'DATA MAKLUMAT MURID'!#REF!</f>
        <v>#REF!</v>
      </c>
      <c r="J67" s="65" t="e">
        <f>'DATA MAKLUMAT MURID'!#REF!</f>
        <v>#REF!</v>
      </c>
      <c r="K67" s="65" t="e">
        <f>'DATA MAKLUMAT MURID'!#REF!</f>
        <v>#REF!</v>
      </c>
      <c r="L67" s="65" t="e">
        <f>'DATA MAKLUMAT MURID'!#REF!</f>
        <v>#REF!</v>
      </c>
      <c r="M67" s="65" t="e">
        <f>'DATA MAKLUMAT MURID'!#REF!</f>
        <v>#REF!</v>
      </c>
      <c r="N67" s="65" t="e">
        <f>'DATA MAKLUMAT MURID'!#REF!</f>
        <v>#REF!</v>
      </c>
      <c r="O67" s="65" t="e">
        <f>'DATA MAKLUMAT MURID'!#REF!</f>
        <v>#REF!</v>
      </c>
      <c r="P67" s="64" t="e">
        <f>'DATA MAKLUMAT MURID'!#REF!</f>
        <v>#REF!</v>
      </c>
      <c r="Q67" s="64" t="e">
        <f>'DATA MAKLUMAT MURID'!#REF!</f>
        <v>#REF!</v>
      </c>
      <c r="R67" s="64" t="e">
        <f>'DATA MAKLUMAT MURID'!#REF!</f>
        <v>#REF!</v>
      </c>
    </row>
    <row r="68" spans="2:26" ht="15.75" x14ac:dyDescent="0.25">
      <c r="B68" s="65" t="e">
        <f>'DATA MAKLUMAT MURID'!#REF!</f>
        <v>#REF!</v>
      </c>
      <c r="C68" s="65" t="e">
        <f>'DATA MAKLUMAT MURID'!#REF!</f>
        <v>#REF!</v>
      </c>
      <c r="D68" s="32" t="e">
        <f>'DATA MAKLUMAT MURID'!#REF!</f>
        <v>#REF!</v>
      </c>
      <c r="E68" s="65" t="e">
        <f>'DATA MAKLUMAT MURID'!#REF!</f>
        <v>#REF!</v>
      </c>
      <c r="F68" s="65" t="e">
        <f>'DATA MAKLUMAT MURID'!#REF!</f>
        <v>#REF!</v>
      </c>
      <c r="G68" s="65" t="e">
        <f>'DATA MAKLUMAT MURID'!#REF!</f>
        <v>#REF!</v>
      </c>
      <c r="H68" s="65" t="e">
        <f>'DATA MAKLUMAT MURID'!#REF!</f>
        <v>#REF!</v>
      </c>
      <c r="I68" s="65" t="e">
        <f>'DATA MAKLUMAT MURID'!#REF!</f>
        <v>#REF!</v>
      </c>
      <c r="J68" s="65" t="e">
        <f>'DATA MAKLUMAT MURID'!#REF!</f>
        <v>#REF!</v>
      </c>
      <c r="K68" s="65" t="e">
        <f>'DATA MAKLUMAT MURID'!#REF!</f>
        <v>#REF!</v>
      </c>
      <c r="L68" s="65" t="e">
        <f>'DATA MAKLUMAT MURID'!#REF!</f>
        <v>#REF!</v>
      </c>
      <c r="M68" s="65" t="e">
        <f>'DATA MAKLUMAT MURID'!#REF!</f>
        <v>#REF!</v>
      </c>
      <c r="N68" s="65" t="e">
        <f>'DATA MAKLUMAT MURID'!#REF!</f>
        <v>#REF!</v>
      </c>
      <c r="O68" s="65" t="e">
        <f>'DATA MAKLUMAT MURID'!#REF!</f>
        <v>#REF!</v>
      </c>
      <c r="P68" s="64" t="e">
        <f>'DATA MAKLUMAT MURID'!#REF!</f>
        <v>#REF!</v>
      </c>
      <c r="Q68" s="64" t="e">
        <f>'DATA MAKLUMAT MURID'!#REF!</f>
        <v>#REF!</v>
      </c>
      <c r="R68" s="64" t="e">
        <f>'DATA MAKLUMAT MURID'!#REF!</f>
        <v>#REF!</v>
      </c>
    </row>
    <row r="69" spans="2:26" ht="15.75" x14ac:dyDescent="0.25">
      <c r="B69" s="65" t="e">
        <f>'DATA MAKLUMAT MURID'!#REF!</f>
        <v>#REF!</v>
      </c>
      <c r="C69" s="65" t="e">
        <f>'DATA MAKLUMAT MURID'!#REF!</f>
        <v>#REF!</v>
      </c>
      <c r="D69" s="32" t="e">
        <f>'DATA MAKLUMAT MURID'!#REF!</f>
        <v>#REF!</v>
      </c>
      <c r="E69" s="65" t="e">
        <f>'DATA MAKLUMAT MURID'!#REF!</f>
        <v>#REF!</v>
      </c>
      <c r="F69" s="65" t="e">
        <f>'DATA MAKLUMAT MURID'!#REF!</f>
        <v>#REF!</v>
      </c>
      <c r="G69" s="65" t="e">
        <f>'DATA MAKLUMAT MURID'!#REF!</f>
        <v>#REF!</v>
      </c>
      <c r="H69" s="65" t="e">
        <f>'DATA MAKLUMAT MURID'!#REF!</f>
        <v>#REF!</v>
      </c>
      <c r="I69" s="65" t="e">
        <f>'DATA MAKLUMAT MURID'!#REF!</f>
        <v>#REF!</v>
      </c>
      <c r="J69" s="65" t="e">
        <f>'DATA MAKLUMAT MURID'!#REF!</f>
        <v>#REF!</v>
      </c>
      <c r="K69" s="65" t="e">
        <f>'DATA MAKLUMAT MURID'!#REF!</f>
        <v>#REF!</v>
      </c>
      <c r="L69" s="65" t="e">
        <f>'DATA MAKLUMAT MURID'!#REF!</f>
        <v>#REF!</v>
      </c>
      <c r="M69" s="65" t="e">
        <f>'DATA MAKLUMAT MURID'!#REF!</f>
        <v>#REF!</v>
      </c>
      <c r="N69" s="65" t="e">
        <f>'DATA MAKLUMAT MURID'!#REF!</f>
        <v>#REF!</v>
      </c>
      <c r="O69" s="65" t="e">
        <f>'DATA MAKLUMAT MURID'!#REF!</f>
        <v>#REF!</v>
      </c>
      <c r="P69" s="64" t="e">
        <f>'DATA MAKLUMAT MURID'!#REF!</f>
        <v>#REF!</v>
      </c>
      <c r="Q69" s="64" t="e">
        <f>'DATA MAKLUMAT MURID'!#REF!</f>
        <v>#REF!</v>
      </c>
      <c r="R69" s="64" t="e">
        <f>'DATA MAKLUMAT MURID'!#REF!</f>
        <v>#REF!</v>
      </c>
    </row>
    <row r="70" spans="2:26" ht="15.75" x14ac:dyDescent="0.25">
      <c r="B70" s="65" t="e">
        <f>'DATA MAKLUMAT MURID'!#REF!</f>
        <v>#REF!</v>
      </c>
      <c r="C70" s="65" t="e">
        <f>'DATA MAKLUMAT MURID'!#REF!</f>
        <v>#REF!</v>
      </c>
      <c r="D70" s="32" t="e">
        <f>'DATA MAKLUMAT MURID'!#REF!</f>
        <v>#REF!</v>
      </c>
      <c r="E70" s="65" t="e">
        <f>'DATA MAKLUMAT MURID'!#REF!</f>
        <v>#REF!</v>
      </c>
      <c r="F70" s="65" t="e">
        <f>'DATA MAKLUMAT MURID'!#REF!</f>
        <v>#REF!</v>
      </c>
      <c r="G70" s="65" t="e">
        <f>'DATA MAKLUMAT MURID'!#REF!</f>
        <v>#REF!</v>
      </c>
      <c r="H70" s="65" t="e">
        <f>'DATA MAKLUMAT MURID'!#REF!</f>
        <v>#REF!</v>
      </c>
      <c r="I70" s="65" t="e">
        <f>'DATA MAKLUMAT MURID'!#REF!</f>
        <v>#REF!</v>
      </c>
      <c r="J70" s="65" t="e">
        <f>'DATA MAKLUMAT MURID'!#REF!</f>
        <v>#REF!</v>
      </c>
      <c r="K70" s="65" t="e">
        <f>'DATA MAKLUMAT MURID'!#REF!</f>
        <v>#REF!</v>
      </c>
      <c r="L70" s="65" t="e">
        <f>'DATA MAKLUMAT MURID'!#REF!</f>
        <v>#REF!</v>
      </c>
      <c r="M70" s="65" t="e">
        <f>'DATA MAKLUMAT MURID'!#REF!</f>
        <v>#REF!</v>
      </c>
      <c r="N70" s="65" t="e">
        <f>'DATA MAKLUMAT MURID'!#REF!</f>
        <v>#REF!</v>
      </c>
      <c r="O70" s="65" t="e">
        <f>'DATA MAKLUMAT MURID'!#REF!</f>
        <v>#REF!</v>
      </c>
      <c r="P70" s="64" t="e">
        <f>'DATA MAKLUMAT MURID'!#REF!</f>
        <v>#REF!</v>
      </c>
      <c r="Q70" s="64" t="e">
        <f>'DATA MAKLUMAT MURID'!#REF!</f>
        <v>#REF!</v>
      </c>
      <c r="R70" s="64" t="e">
        <f>'DATA MAKLUMAT MURID'!#REF!</f>
        <v>#REF!</v>
      </c>
    </row>
    <row r="71" spans="2:26" ht="15.75" x14ac:dyDescent="0.25">
      <c r="B71" s="65" t="e">
        <f>'DATA MAKLUMAT MURID'!#REF!</f>
        <v>#REF!</v>
      </c>
      <c r="C71" s="65" t="e">
        <f>'DATA MAKLUMAT MURID'!#REF!</f>
        <v>#REF!</v>
      </c>
      <c r="D71" s="32" t="e">
        <f>'DATA MAKLUMAT MURID'!#REF!</f>
        <v>#REF!</v>
      </c>
      <c r="E71" s="65" t="e">
        <f>'DATA MAKLUMAT MURID'!#REF!</f>
        <v>#REF!</v>
      </c>
      <c r="F71" s="65" t="e">
        <f>'DATA MAKLUMAT MURID'!#REF!</f>
        <v>#REF!</v>
      </c>
      <c r="G71" s="65" t="e">
        <f>'DATA MAKLUMAT MURID'!#REF!</f>
        <v>#REF!</v>
      </c>
      <c r="H71" s="65" t="e">
        <f>'DATA MAKLUMAT MURID'!#REF!</f>
        <v>#REF!</v>
      </c>
      <c r="I71" s="65" t="e">
        <f>'DATA MAKLUMAT MURID'!#REF!</f>
        <v>#REF!</v>
      </c>
      <c r="J71" s="65" t="e">
        <f>'DATA MAKLUMAT MURID'!#REF!</f>
        <v>#REF!</v>
      </c>
      <c r="K71" s="65" t="e">
        <f>'DATA MAKLUMAT MURID'!#REF!</f>
        <v>#REF!</v>
      </c>
      <c r="L71" s="65" t="e">
        <f>'DATA MAKLUMAT MURID'!#REF!</f>
        <v>#REF!</v>
      </c>
      <c r="M71" s="65" t="e">
        <f>'DATA MAKLUMAT MURID'!#REF!</f>
        <v>#REF!</v>
      </c>
      <c r="N71" s="65" t="e">
        <f>'DATA MAKLUMAT MURID'!#REF!</f>
        <v>#REF!</v>
      </c>
      <c r="O71" s="65" t="e">
        <f>'DATA MAKLUMAT MURID'!#REF!</f>
        <v>#REF!</v>
      </c>
      <c r="P71" s="64" t="e">
        <f>'DATA MAKLUMAT MURID'!#REF!</f>
        <v>#REF!</v>
      </c>
      <c r="Q71" s="64" t="e">
        <f>'DATA MAKLUMAT MURID'!#REF!</f>
        <v>#REF!</v>
      </c>
      <c r="R71" s="64" t="e">
        <f>'DATA MAKLUMAT MURID'!#REF!</f>
        <v>#REF!</v>
      </c>
    </row>
    <row r="72" spans="2:26" ht="15.75" x14ac:dyDescent="0.25">
      <c r="B72" s="65">
        <f>'DATA MAKLUMAT MURID'!E62</f>
        <v>0</v>
      </c>
      <c r="C72" s="65">
        <f>'DATA MAKLUMAT MURID'!F62</f>
        <v>0</v>
      </c>
      <c r="D72" s="32">
        <f>'DATA MAKLUMAT MURID'!G62</f>
        <v>0</v>
      </c>
      <c r="E72" s="65">
        <f>'DATA MAKLUMAT MURID'!H62</f>
        <v>0</v>
      </c>
      <c r="F72" s="65">
        <f>'DATA MAKLUMAT MURID'!I62</f>
        <v>0</v>
      </c>
      <c r="G72" s="65">
        <f>'DATA MAKLUMAT MURID'!K62</f>
        <v>0</v>
      </c>
      <c r="H72" s="65">
        <f>'DATA MAKLUMAT MURID'!L62</f>
        <v>0</v>
      </c>
      <c r="I72" s="65">
        <f>'DATA MAKLUMAT MURID'!M62</f>
        <v>0</v>
      </c>
      <c r="J72" s="65">
        <f>'DATA MAKLUMAT MURID'!N62</f>
        <v>0</v>
      </c>
      <c r="K72" s="65">
        <f>'DATA MAKLUMAT MURID'!O62</f>
        <v>0</v>
      </c>
      <c r="L72" s="65">
        <f>'DATA MAKLUMAT MURID'!P62</f>
        <v>0</v>
      </c>
      <c r="M72" s="65">
        <f>'DATA MAKLUMAT MURID'!Q62</f>
        <v>0</v>
      </c>
      <c r="N72" s="65">
        <f>'DATA MAKLUMAT MURID'!R62</f>
        <v>0</v>
      </c>
      <c r="O72" s="65">
        <f>'DATA MAKLUMAT MURID'!S62</f>
        <v>0</v>
      </c>
      <c r="P72" s="64">
        <f>'DATA MAKLUMAT MURID'!T62</f>
        <v>0</v>
      </c>
      <c r="Q72" s="64">
        <f>'DATA MAKLUMAT MURID'!U62</f>
        <v>0</v>
      </c>
      <c r="R72" s="64">
        <f>'DATA MAKLUMAT MURID'!V62</f>
        <v>0</v>
      </c>
    </row>
    <row r="73" spans="2:26" ht="15.75" x14ac:dyDescent="0.25">
      <c r="B73" s="65">
        <f>'DATA MAKLUMAT MURID'!E63</f>
        <v>0</v>
      </c>
      <c r="C73" s="65">
        <f>'DATA MAKLUMAT MURID'!F63</f>
        <v>0</v>
      </c>
      <c r="D73" s="32">
        <f>'DATA MAKLUMAT MURID'!G63</f>
        <v>0</v>
      </c>
      <c r="E73" s="65">
        <f>'DATA MAKLUMAT MURID'!H63</f>
        <v>0</v>
      </c>
      <c r="F73" s="65">
        <f>'DATA MAKLUMAT MURID'!I63</f>
        <v>0</v>
      </c>
      <c r="G73" s="65">
        <f>'DATA MAKLUMAT MURID'!K63</f>
        <v>0</v>
      </c>
      <c r="H73" s="65">
        <f>'DATA MAKLUMAT MURID'!L63</f>
        <v>0</v>
      </c>
      <c r="I73" s="65">
        <f>'DATA MAKLUMAT MURID'!M63</f>
        <v>0</v>
      </c>
      <c r="J73" s="65">
        <f>'DATA MAKLUMAT MURID'!N63</f>
        <v>0</v>
      </c>
      <c r="K73" s="65">
        <f>'DATA MAKLUMAT MURID'!O63</f>
        <v>0</v>
      </c>
      <c r="L73" s="65">
        <f>'DATA MAKLUMAT MURID'!P63</f>
        <v>0</v>
      </c>
      <c r="M73" s="65">
        <f>'DATA MAKLUMAT MURID'!Q63</f>
        <v>0</v>
      </c>
      <c r="N73" s="65">
        <f>'DATA MAKLUMAT MURID'!R63</f>
        <v>0</v>
      </c>
      <c r="O73" s="65">
        <f>'DATA MAKLUMAT MURID'!S63</f>
        <v>0</v>
      </c>
      <c r="P73" s="64">
        <f>'DATA MAKLUMAT MURID'!T63</f>
        <v>0</v>
      </c>
      <c r="Q73" s="64">
        <f>'DATA MAKLUMAT MURID'!U63</f>
        <v>0</v>
      </c>
      <c r="R73" s="64">
        <f>'DATA MAKLUMAT MURID'!V63</f>
        <v>0</v>
      </c>
    </row>
    <row r="74" spans="2:26" ht="15.75" x14ac:dyDescent="0.25">
      <c r="B74" s="65">
        <f>'DATA MAKLUMAT MURID'!E64</f>
        <v>0</v>
      </c>
      <c r="C74" s="65">
        <f>'DATA MAKLUMAT MURID'!F64</f>
        <v>0</v>
      </c>
      <c r="D74" s="32">
        <f>'DATA MAKLUMAT MURID'!G64</f>
        <v>0</v>
      </c>
      <c r="E74" s="65">
        <f>'DATA MAKLUMAT MURID'!H64</f>
        <v>0</v>
      </c>
      <c r="F74" s="65">
        <f>'DATA MAKLUMAT MURID'!I64</f>
        <v>0</v>
      </c>
      <c r="G74" s="65">
        <f>'DATA MAKLUMAT MURID'!K64</f>
        <v>0</v>
      </c>
      <c r="H74" s="65">
        <f>'DATA MAKLUMAT MURID'!L64</f>
        <v>0</v>
      </c>
      <c r="I74" s="65">
        <f>'DATA MAKLUMAT MURID'!M64</f>
        <v>0</v>
      </c>
      <c r="J74" s="65">
        <f>'DATA MAKLUMAT MURID'!N64</f>
        <v>0</v>
      </c>
      <c r="K74" s="65">
        <f>'DATA MAKLUMAT MURID'!O64</f>
        <v>0</v>
      </c>
      <c r="L74" s="65">
        <f>'DATA MAKLUMAT MURID'!P64</f>
        <v>0</v>
      </c>
      <c r="M74" s="65">
        <f>'DATA MAKLUMAT MURID'!Q64</f>
        <v>0</v>
      </c>
      <c r="N74" s="65">
        <f>'DATA MAKLUMAT MURID'!R64</f>
        <v>0</v>
      </c>
      <c r="O74" s="65">
        <f>'DATA MAKLUMAT MURID'!S64</f>
        <v>0</v>
      </c>
      <c r="P74" s="64">
        <f>'DATA MAKLUMAT MURID'!T64</f>
        <v>0</v>
      </c>
      <c r="Q74" s="64">
        <f>'DATA MAKLUMAT MURID'!U64</f>
        <v>0</v>
      </c>
      <c r="R74" s="64">
        <f>'DATA MAKLUMAT MURID'!V64</f>
        <v>0</v>
      </c>
    </row>
    <row r="75" spans="2:26" ht="15.75" x14ac:dyDescent="0.25">
      <c r="B75" s="65">
        <f>'DATA MAKLUMAT MURID'!E65</f>
        <v>0</v>
      </c>
      <c r="C75" s="65">
        <f>'DATA MAKLUMAT MURID'!F65</f>
        <v>0</v>
      </c>
      <c r="D75" s="32">
        <f>'DATA MAKLUMAT MURID'!G65</f>
        <v>0</v>
      </c>
      <c r="E75" s="65">
        <f>'DATA MAKLUMAT MURID'!H65</f>
        <v>0</v>
      </c>
      <c r="F75" s="65">
        <f>'DATA MAKLUMAT MURID'!I65</f>
        <v>0</v>
      </c>
      <c r="G75" s="65">
        <f>'DATA MAKLUMAT MURID'!K65</f>
        <v>0</v>
      </c>
      <c r="H75" s="65">
        <f>'DATA MAKLUMAT MURID'!L65</f>
        <v>0</v>
      </c>
      <c r="I75" s="65">
        <f>'DATA MAKLUMAT MURID'!M65</f>
        <v>0</v>
      </c>
      <c r="J75" s="65">
        <f>'DATA MAKLUMAT MURID'!N65</f>
        <v>0</v>
      </c>
      <c r="K75" s="65">
        <f>'DATA MAKLUMAT MURID'!O65</f>
        <v>0</v>
      </c>
      <c r="L75" s="65">
        <f>'DATA MAKLUMAT MURID'!P65</f>
        <v>0</v>
      </c>
      <c r="M75" s="65">
        <f>'DATA MAKLUMAT MURID'!Q65</f>
        <v>0</v>
      </c>
      <c r="N75" s="65">
        <f>'DATA MAKLUMAT MURID'!R65</f>
        <v>0</v>
      </c>
      <c r="O75" s="65">
        <f>'DATA MAKLUMAT MURID'!S65</f>
        <v>0</v>
      </c>
      <c r="P75" s="64">
        <f>'DATA MAKLUMAT MURID'!T65</f>
        <v>0</v>
      </c>
      <c r="Q75" s="64">
        <f>'DATA MAKLUMAT MURID'!U65</f>
        <v>0</v>
      </c>
      <c r="R75" s="64">
        <f>'DATA MAKLUMAT MURID'!V65</f>
        <v>0</v>
      </c>
    </row>
    <row r="76" spans="2:26" ht="15.75" x14ac:dyDescent="0.25">
      <c r="B76" s="65">
        <f>'DATA MAKLUMAT MURID'!E66</f>
        <v>0</v>
      </c>
      <c r="C76" s="65">
        <f>'DATA MAKLUMAT MURID'!F66</f>
        <v>0</v>
      </c>
      <c r="D76" s="32">
        <f>'DATA MAKLUMAT MURID'!G66</f>
        <v>0</v>
      </c>
      <c r="E76" s="65">
        <f>'DATA MAKLUMAT MURID'!H66</f>
        <v>0</v>
      </c>
      <c r="F76" s="65">
        <f>'DATA MAKLUMAT MURID'!I66</f>
        <v>0</v>
      </c>
      <c r="G76" s="65">
        <f>'DATA MAKLUMAT MURID'!K66</f>
        <v>0</v>
      </c>
      <c r="H76" s="65">
        <f>'DATA MAKLUMAT MURID'!L66</f>
        <v>0</v>
      </c>
      <c r="I76" s="65">
        <f>'DATA MAKLUMAT MURID'!M66</f>
        <v>0</v>
      </c>
      <c r="J76" s="65">
        <f>'DATA MAKLUMAT MURID'!N66</f>
        <v>0</v>
      </c>
      <c r="K76" s="65">
        <f>'DATA MAKLUMAT MURID'!O66</f>
        <v>0</v>
      </c>
      <c r="L76" s="65">
        <f>'DATA MAKLUMAT MURID'!P66</f>
        <v>0</v>
      </c>
      <c r="M76" s="65">
        <f>'DATA MAKLUMAT MURID'!Q66</f>
        <v>0</v>
      </c>
      <c r="N76" s="65">
        <f>'DATA MAKLUMAT MURID'!R66</f>
        <v>0</v>
      </c>
      <c r="O76" s="65">
        <f>'DATA MAKLUMAT MURID'!S66</f>
        <v>0</v>
      </c>
      <c r="P76" s="64">
        <f>'DATA MAKLUMAT MURID'!T66</f>
        <v>0</v>
      </c>
      <c r="Q76" s="64">
        <f>'DATA MAKLUMAT MURID'!U66</f>
        <v>0</v>
      </c>
      <c r="R76" s="64">
        <f>'DATA MAKLUMAT MURID'!V66</f>
        <v>0</v>
      </c>
    </row>
    <row r="77" spans="2:26" ht="20.25" customHeight="1" x14ac:dyDescent="0.25">
      <c r="B77" s="65">
        <f>'DATA MAKLUMAT MURID'!E67</f>
        <v>0</v>
      </c>
      <c r="C77" s="65">
        <f>'DATA MAKLUMAT MURID'!F67</f>
        <v>0</v>
      </c>
      <c r="D77" s="32">
        <f>'DATA MAKLUMAT MURID'!G67</f>
        <v>0</v>
      </c>
      <c r="E77" s="65">
        <f>'DATA MAKLUMAT MURID'!H67</f>
        <v>0</v>
      </c>
      <c r="F77" s="65">
        <f>'DATA MAKLUMAT MURID'!I67</f>
        <v>0</v>
      </c>
      <c r="G77" s="65">
        <f>'DATA MAKLUMAT MURID'!K67</f>
        <v>0</v>
      </c>
      <c r="H77" s="65">
        <f>'DATA MAKLUMAT MURID'!L67</f>
        <v>0</v>
      </c>
      <c r="I77" s="65">
        <f>'DATA MAKLUMAT MURID'!M67</f>
        <v>0</v>
      </c>
      <c r="J77" s="65">
        <f>'DATA MAKLUMAT MURID'!N67</f>
        <v>0</v>
      </c>
      <c r="K77" s="65">
        <f>'DATA MAKLUMAT MURID'!O67</f>
        <v>0</v>
      </c>
      <c r="L77" s="65">
        <f>'DATA MAKLUMAT MURID'!P67</f>
        <v>0</v>
      </c>
      <c r="M77" s="65">
        <f>'DATA MAKLUMAT MURID'!Q67</f>
        <v>0</v>
      </c>
      <c r="N77" s="65">
        <f>'DATA MAKLUMAT MURID'!R67</f>
        <v>0</v>
      </c>
      <c r="O77" s="65">
        <f>'DATA MAKLUMAT MURID'!S67</f>
        <v>0</v>
      </c>
      <c r="P77" s="64">
        <f>'DATA MAKLUMAT MURID'!T67</f>
        <v>0</v>
      </c>
      <c r="Q77" s="64">
        <f>'DATA MAKLUMAT MURID'!U67</f>
        <v>0</v>
      </c>
      <c r="R77" s="64">
        <f>'DATA MAKLUMAT MURID'!V67</f>
        <v>0</v>
      </c>
      <c r="S77" s="247" t="s">
        <v>42</v>
      </c>
      <c r="T77" s="248"/>
      <c r="U77" s="248"/>
      <c r="V77" s="248"/>
      <c r="W77" s="248"/>
      <c r="X77" s="248"/>
      <c r="Y77" s="248"/>
      <c r="Z77" s="249"/>
    </row>
    <row r="78" spans="2:26" s="64" customFormat="1" ht="18" customHeight="1" x14ac:dyDescent="0.25">
      <c r="B78" s="64" t="s">
        <v>50</v>
      </c>
      <c r="C78" s="64" t="s">
        <v>51</v>
      </c>
      <c r="D78" s="64" t="s">
        <v>52</v>
      </c>
      <c r="E78" s="64" t="s">
        <v>57</v>
      </c>
      <c r="F78" s="64" t="s">
        <v>54</v>
      </c>
      <c r="G78" s="64" t="s">
        <v>50</v>
      </c>
      <c r="H78" s="64" t="s">
        <v>51</v>
      </c>
      <c r="I78" s="64" t="s">
        <v>52</v>
      </c>
      <c r="J78" s="64" t="s">
        <v>50</v>
      </c>
      <c r="K78" s="64" t="s">
        <v>51</v>
      </c>
      <c r="L78" s="64" t="s">
        <v>52</v>
      </c>
      <c r="M78" s="64" t="s">
        <v>53</v>
      </c>
      <c r="N78" s="64" t="s">
        <v>54</v>
      </c>
      <c r="O78" s="64" t="s">
        <v>55</v>
      </c>
      <c r="P78" s="64" t="s">
        <v>50</v>
      </c>
      <c r="Q78" s="64" t="s">
        <v>51</v>
      </c>
      <c r="R78" s="64" t="s">
        <v>52</v>
      </c>
      <c r="S78" s="90" t="s">
        <v>58</v>
      </c>
      <c r="T78" s="90" t="s">
        <v>60</v>
      </c>
      <c r="U78" s="90" t="s">
        <v>61</v>
      </c>
      <c r="V78" s="90" t="s">
        <v>62</v>
      </c>
      <c r="W78" s="90" t="s">
        <v>63</v>
      </c>
      <c r="X78" s="90" t="s">
        <v>64</v>
      </c>
      <c r="Y78" s="90" t="s">
        <v>65</v>
      </c>
      <c r="Z78" s="90" t="s">
        <v>218</v>
      </c>
    </row>
    <row r="79" spans="2:26" ht="15.75" x14ac:dyDescent="0.25">
      <c r="B79" s="65">
        <f>'DATA MAKLUMAT MURID'!E69</f>
        <v>0</v>
      </c>
      <c r="C79" s="65">
        <f>'DATA MAKLUMAT MURID'!F69</f>
        <v>0</v>
      </c>
      <c r="D79" s="32">
        <f>'DATA MAKLUMAT MURID'!G69</f>
        <v>0</v>
      </c>
      <c r="E79" s="65">
        <f>'DATA MAKLUMAT MURID'!H69</f>
        <v>0</v>
      </c>
      <c r="F79" s="65">
        <f>'DATA MAKLUMAT MURID'!I69</f>
        <v>0</v>
      </c>
      <c r="G79" s="65">
        <f>'DATA MAKLUMAT MURID'!K69</f>
        <v>0</v>
      </c>
      <c r="H79" s="65">
        <f>'DATA MAKLUMAT MURID'!L69</f>
        <v>0</v>
      </c>
      <c r="I79" s="65">
        <f>'DATA MAKLUMAT MURID'!M69</f>
        <v>0</v>
      </c>
      <c r="J79" s="65">
        <f>'DATA MAKLUMAT MURID'!N69</f>
        <v>0</v>
      </c>
      <c r="K79" s="65">
        <f>'DATA MAKLUMAT MURID'!O69</f>
        <v>0</v>
      </c>
      <c r="L79" s="65">
        <f>'DATA MAKLUMAT MURID'!P69</f>
        <v>0</v>
      </c>
      <c r="M79" s="65">
        <f>'DATA MAKLUMAT MURID'!Q69</f>
        <v>0</v>
      </c>
      <c r="N79" s="65">
        <f>'DATA MAKLUMAT MURID'!R69</f>
        <v>0</v>
      </c>
      <c r="O79" s="65">
        <f>'DATA MAKLUMAT MURID'!S69</f>
        <v>0</v>
      </c>
      <c r="P79" s="64">
        <f>'DATA MAKLUMAT MURID'!T69</f>
        <v>0</v>
      </c>
      <c r="Q79" s="64">
        <f>'DATA MAKLUMAT MURID'!U69</f>
        <v>0</v>
      </c>
      <c r="R79" s="64">
        <f>'DATA MAKLUMAT MURID'!V69</f>
        <v>0</v>
      </c>
      <c r="S79" s="89" t="s">
        <v>50</v>
      </c>
      <c r="T79" s="89">
        <f>COUNTIF(P3:P82,1)</f>
        <v>2</v>
      </c>
      <c r="U79" s="89">
        <f>COUNTIF(P3:P82,2)</f>
        <v>2</v>
      </c>
      <c r="V79" s="89">
        <f>COUNTIF(P3:P82,3)</f>
        <v>3</v>
      </c>
      <c r="W79" s="89">
        <f>COUNTIF(P3:P82,4)</f>
        <v>6</v>
      </c>
      <c r="X79" s="89">
        <f>COUNTIF(P3:P82,5)</f>
        <v>1</v>
      </c>
      <c r="Y79" s="89">
        <f>COUNTIF(P3:P82,6)</f>
        <v>1</v>
      </c>
      <c r="Z79" s="89">
        <f>SUM(T79:Y79)</f>
        <v>15</v>
      </c>
    </row>
    <row r="80" spans="2:26" ht="15.75" x14ac:dyDescent="0.25">
      <c r="B80" s="65">
        <f>'DATA MAKLUMAT MURID'!E70</f>
        <v>0</v>
      </c>
      <c r="C80" s="65">
        <f>'DATA MAKLUMAT MURID'!F70</f>
        <v>0</v>
      </c>
      <c r="D80" s="32">
        <f>'DATA MAKLUMAT MURID'!G70</f>
        <v>0</v>
      </c>
      <c r="E80" s="65">
        <f>'DATA MAKLUMAT MURID'!H70</f>
        <v>0</v>
      </c>
      <c r="F80" s="65">
        <f>'DATA MAKLUMAT MURID'!I70</f>
        <v>0</v>
      </c>
      <c r="G80" s="65">
        <f>'DATA MAKLUMAT MURID'!K70</f>
        <v>0</v>
      </c>
      <c r="H80" s="65">
        <f>'DATA MAKLUMAT MURID'!L70</f>
        <v>0</v>
      </c>
      <c r="I80" s="65">
        <f>'DATA MAKLUMAT MURID'!M70</f>
        <v>0</v>
      </c>
      <c r="J80" s="65">
        <f>'DATA MAKLUMAT MURID'!N70</f>
        <v>0</v>
      </c>
      <c r="K80" s="65">
        <f>'DATA MAKLUMAT MURID'!O70</f>
        <v>0</v>
      </c>
      <c r="L80" s="65">
        <f>'DATA MAKLUMAT MURID'!P70</f>
        <v>0</v>
      </c>
      <c r="M80" s="65">
        <f>'DATA MAKLUMAT MURID'!Q70</f>
        <v>0</v>
      </c>
      <c r="N80" s="65">
        <f>'DATA MAKLUMAT MURID'!R70</f>
        <v>0</v>
      </c>
      <c r="O80" s="65">
        <f>'DATA MAKLUMAT MURID'!S70</f>
        <v>0</v>
      </c>
      <c r="P80" s="64">
        <f>'DATA MAKLUMAT MURID'!T70</f>
        <v>0</v>
      </c>
      <c r="Q80" s="64">
        <f>'DATA MAKLUMAT MURID'!U70</f>
        <v>0</v>
      </c>
      <c r="R80" s="64">
        <f>'DATA MAKLUMAT MURID'!V70</f>
        <v>0</v>
      </c>
      <c r="S80" s="89" t="s">
        <v>51</v>
      </c>
      <c r="T80" s="89">
        <f>COUNTIF(Q3:Q82,1)</f>
        <v>2</v>
      </c>
      <c r="U80" s="89">
        <f>COUNTIF(Q3:Q82,2)</f>
        <v>2</v>
      </c>
      <c r="V80" s="89">
        <f>COUNTIF(Q3:Q82,3)</f>
        <v>3</v>
      </c>
      <c r="W80" s="89">
        <f>COUNTIF(Q3:Q82,4)</f>
        <v>5</v>
      </c>
      <c r="X80" s="89">
        <f>COUNTIF(Q3:Q82,5)</f>
        <v>2</v>
      </c>
      <c r="Y80" s="89">
        <f>COUNTIF(Q3:Q82,6)</f>
        <v>1</v>
      </c>
      <c r="Z80" s="89">
        <f t="shared" ref="Z80:Z81" si="3">SUM(T80:Y80)</f>
        <v>15</v>
      </c>
    </row>
    <row r="81" spans="2:26" ht="15.75" x14ac:dyDescent="0.25">
      <c r="B81" s="65">
        <f>'DATA MAKLUMAT MURID'!E71</f>
        <v>0</v>
      </c>
      <c r="C81" s="65">
        <f>'DATA MAKLUMAT MURID'!F71</f>
        <v>0</v>
      </c>
      <c r="D81" s="32">
        <f>'DATA MAKLUMAT MURID'!G71</f>
        <v>0</v>
      </c>
      <c r="E81" s="65">
        <f>'DATA MAKLUMAT MURID'!H71</f>
        <v>0</v>
      </c>
      <c r="F81" s="65">
        <f>'DATA MAKLUMAT MURID'!I71</f>
        <v>0</v>
      </c>
      <c r="G81" s="65">
        <f>'DATA MAKLUMAT MURID'!K71</f>
        <v>0</v>
      </c>
      <c r="H81" s="65">
        <f>'DATA MAKLUMAT MURID'!L71</f>
        <v>0</v>
      </c>
      <c r="I81" s="65">
        <f>'DATA MAKLUMAT MURID'!M71</f>
        <v>0</v>
      </c>
      <c r="J81" s="65">
        <f>'DATA MAKLUMAT MURID'!N71</f>
        <v>0</v>
      </c>
      <c r="K81" s="65">
        <f>'DATA MAKLUMAT MURID'!O71</f>
        <v>0</v>
      </c>
      <c r="L81" s="65">
        <f>'DATA MAKLUMAT MURID'!P71</f>
        <v>0</v>
      </c>
      <c r="M81" s="65">
        <f>'DATA MAKLUMAT MURID'!Q71</f>
        <v>0</v>
      </c>
      <c r="N81" s="65">
        <f>'DATA MAKLUMAT MURID'!R71</f>
        <v>0</v>
      </c>
      <c r="O81" s="65">
        <f>'DATA MAKLUMAT MURID'!S71</f>
        <v>0</v>
      </c>
      <c r="P81" s="64">
        <f>'DATA MAKLUMAT MURID'!T71</f>
        <v>0</v>
      </c>
      <c r="Q81" s="64">
        <f>'DATA MAKLUMAT MURID'!U71</f>
        <v>0</v>
      </c>
      <c r="R81" s="64">
        <f>'DATA MAKLUMAT MURID'!V71</f>
        <v>0</v>
      </c>
      <c r="S81" s="89" t="s">
        <v>52</v>
      </c>
      <c r="T81" s="89">
        <f>COUNTIF(R3:R82,1)</f>
        <v>2</v>
      </c>
      <c r="U81" s="89">
        <f>COUNTIF(R3:R82,2)</f>
        <v>3</v>
      </c>
      <c r="V81" s="89">
        <f>COUNTIF(R3:R82,3)</f>
        <v>2</v>
      </c>
      <c r="W81" s="89">
        <f>COUNTIF(R3:R82,4)</f>
        <v>5</v>
      </c>
      <c r="X81" s="89">
        <f>COUNTIF(R3:R82,5)</f>
        <v>2</v>
      </c>
      <c r="Y81" s="89">
        <f>COUNTIF(R3:R82,6)</f>
        <v>1</v>
      </c>
      <c r="Z81" s="89">
        <f t="shared" si="3"/>
        <v>15</v>
      </c>
    </row>
    <row r="82" spans="2:26" ht="15.75" x14ac:dyDescent="0.25">
      <c r="B82" s="65">
        <f>'DATA MAKLUMAT MURID'!E72</f>
        <v>0</v>
      </c>
      <c r="C82" s="65">
        <f>'DATA MAKLUMAT MURID'!F72</f>
        <v>0</v>
      </c>
      <c r="D82" s="32">
        <f>'DATA MAKLUMAT MURID'!G72</f>
        <v>0</v>
      </c>
      <c r="E82" s="65">
        <f>'DATA MAKLUMAT MURID'!H72</f>
        <v>0</v>
      </c>
      <c r="F82" s="65">
        <f>'DATA MAKLUMAT MURID'!I72</f>
        <v>0</v>
      </c>
      <c r="G82" s="65">
        <f>'DATA MAKLUMAT MURID'!K72</f>
        <v>0</v>
      </c>
      <c r="H82" s="65">
        <f>'DATA MAKLUMAT MURID'!L72</f>
        <v>0</v>
      </c>
      <c r="I82" s="65">
        <f>'DATA MAKLUMAT MURID'!M72</f>
        <v>0</v>
      </c>
      <c r="J82" s="65">
        <f>'DATA MAKLUMAT MURID'!N72</f>
        <v>0</v>
      </c>
      <c r="K82" s="65">
        <f>'DATA MAKLUMAT MURID'!O72</f>
        <v>0</v>
      </c>
      <c r="L82" s="65">
        <f>'DATA MAKLUMAT MURID'!P72</f>
        <v>0</v>
      </c>
      <c r="M82" s="65">
        <f>'DATA MAKLUMAT MURID'!Q72</f>
        <v>0</v>
      </c>
      <c r="N82" s="65">
        <f>'DATA MAKLUMAT MURID'!R72</f>
        <v>0</v>
      </c>
      <c r="O82" s="65">
        <f>'DATA MAKLUMAT MURID'!S72</f>
        <v>0</v>
      </c>
      <c r="P82" s="64">
        <f>'DATA MAKLUMAT MURID'!T72</f>
        <v>0</v>
      </c>
      <c r="Q82" s="64">
        <f>'DATA MAKLUMAT MURID'!U72</f>
        <v>0</v>
      </c>
      <c r="R82" s="64">
        <f>'DATA MAKLUMAT MURID'!V72</f>
        <v>0</v>
      </c>
      <c r="Z82" s="120"/>
    </row>
    <row r="83" spans="2:26" x14ac:dyDescent="0.25">
      <c r="Z83" s="120"/>
    </row>
    <row r="84" spans="2:26" x14ac:dyDescent="0.25">
      <c r="Z84" s="120"/>
    </row>
  </sheetData>
  <sheetProtection password="CDD4" sheet="1" objects="1" scenarios="1"/>
  <mergeCells count="8">
    <mergeCell ref="S27:Z27"/>
    <mergeCell ref="S50:Z50"/>
    <mergeCell ref="S77:Z77"/>
    <mergeCell ref="B1:F1"/>
    <mergeCell ref="G1:I1"/>
    <mergeCell ref="J1:O1"/>
    <mergeCell ref="P1:R1"/>
    <mergeCell ref="S1:Z1"/>
  </mergeCells>
  <pageMargins left="0.5" right="0.5" top="0.5" bottom="0.5"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O16"/>
  <sheetViews>
    <sheetView view="pageBreakPreview" topLeftCell="A10" zoomScale="80" zoomScaleNormal="90" zoomScaleSheetLayoutView="80" workbookViewId="0">
      <selection activeCell="G6" sqref="G6:H6"/>
    </sheetView>
  </sheetViews>
  <sheetFormatPr defaultRowHeight="20.25" x14ac:dyDescent="0.25"/>
  <cols>
    <col min="1" max="1" width="9.140625" style="161"/>
    <col min="2" max="2" width="33.5703125" style="162" customWidth="1"/>
    <col min="3" max="15" width="9.140625" style="162"/>
    <col min="16" max="16384" width="9.140625" style="163"/>
  </cols>
  <sheetData>
    <row r="1" spans="1:15" s="15" customFormat="1" ht="30" x14ac:dyDescent="0.25">
      <c r="A1" s="254" t="s">
        <v>293</v>
      </c>
      <c r="B1" s="254"/>
      <c r="C1" s="254"/>
      <c r="D1" s="254"/>
      <c r="E1" s="254"/>
      <c r="F1" s="254"/>
      <c r="G1" s="254"/>
      <c r="H1" s="254"/>
      <c r="I1" s="254"/>
      <c r="J1" s="254"/>
      <c r="K1" s="254"/>
      <c r="L1" s="254"/>
      <c r="M1" s="254"/>
      <c r="N1" s="254"/>
      <c r="O1" s="160"/>
    </row>
    <row r="2" spans="1:15" s="15" customFormat="1" ht="30" customHeight="1" x14ac:dyDescent="0.25">
      <c r="A2" s="256" t="s">
        <v>326</v>
      </c>
      <c r="B2" s="257" t="s">
        <v>325</v>
      </c>
      <c r="C2" s="257" t="s">
        <v>328</v>
      </c>
      <c r="D2" s="257"/>
      <c r="E2" s="257"/>
      <c r="F2" s="257"/>
      <c r="G2" s="257"/>
      <c r="H2" s="257"/>
      <c r="I2" s="257"/>
      <c r="J2" s="257"/>
      <c r="K2" s="257"/>
      <c r="L2" s="257"/>
      <c r="M2" s="257"/>
      <c r="N2" s="257"/>
      <c r="O2" s="160"/>
    </row>
    <row r="3" spans="1:15" s="15" customFormat="1" ht="30" customHeight="1" x14ac:dyDescent="0.25">
      <c r="A3" s="256"/>
      <c r="B3" s="257"/>
      <c r="C3" s="258" t="s">
        <v>294</v>
      </c>
      <c r="D3" s="258"/>
      <c r="E3" s="258" t="s">
        <v>295</v>
      </c>
      <c r="F3" s="258"/>
      <c r="G3" s="258" t="s">
        <v>296</v>
      </c>
      <c r="H3" s="258"/>
      <c r="I3" s="258" t="s">
        <v>297</v>
      </c>
      <c r="J3" s="258"/>
      <c r="K3" s="258" t="s">
        <v>298</v>
      </c>
      <c r="L3" s="258"/>
      <c r="M3" s="258" t="s">
        <v>130</v>
      </c>
      <c r="N3" s="258"/>
      <c r="O3" s="160"/>
    </row>
    <row r="4" spans="1:15" ht="30" customHeight="1" x14ac:dyDescent="0.25">
      <c r="A4" s="164">
        <v>1</v>
      </c>
      <c r="B4" s="165" t="s">
        <v>292</v>
      </c>
      <c r="C4" s="259" t="s">
        <v>299</v>
      </c>
      <c r="D4" s="259"/>
      <c r="E4" s="166" t="s">
        <v>300</v>
      </c>
      <c r="F4" s="166" t="s">
        <v>301</v>
      </c>
      <c r="G4" s="166" t="s">
        <v>302</v>
      </c>
      <c r="H4" s="166" t="s">
        <v>307</v>
      </c>
      <c r="I4" s="166" t="s">
        <v>303</v>
      </c>
      <c r="J4" s="166" t="s">
        <v>304</v>
      </c>
      <c r="K4" s="259" t="s">
        <v>305</v>
      </c>
      <c r="L4" s="259"/>
      <c r="M4" s="259" t="s">
        <v>306</v>
      </c>
      <c r="N4" s="259"/>
    </row>
    <row r="5" spans="1:15" ht="30" customHeight="1" x14ac:dyDescent="0.25">
      <c r="A5" s="164">
        <v>2</v>
      </c>
      <c r="B5" s="165" t="s">
        <v>39</v>
      </c>
      <c r="C5" s="166" t="s">
        <v>308</v>
      </c>
      <c r="D5" s="166" t="s">
        <v>309</v>
      </c>
      <c r="E5" s="166" t="s">
        <v>310</v>
      </c>
      <c r="F5" s="166" t="s">
        <v>311</v>
      </c>
      <c r="G5" s="259" t="s">
        <v>312</v>
      </c>
      <c r="H5" s="259"/>
      <c r="I5" s="167"/>
      <c r="J5" s="167"/>
      <c r="K5" s="167"/>
      <c r="L5" s="167"/>
      <c r="M5" s="167"/>
      <c r="N5" s="167"/>
    </row>
    <row r="6" spans="1:15" ht="30" customHeight="1" x14ac:dyDescent="0.25">
      <c r="A6" s="164">
        <v>3</v>
      </c>
      <c r="B6" s="165" t="s">
        <v>40</v>
      </c>
      <c r="C6" s="259" t="s">
        <v>313</v>
      </c>
      <c r="D6" s="259"/>
      <c r="E6" s="259" t="s">
        <v>314</v>
      </c>
      <c r="F6" s="259"/>
      <c r="G6" s="259" t="s">
        <v>315</v>
      </c>
      <c r="H6" s="259"/>
      <c r="I6" s="259" t="s">
        <v>316</v>
      </c>
      <c r="J6" s="259"/>
      <c r="K6" s="168" t="s">
        <v>317</v>
      </c>
      <c r="L6" s="168" t="s">
        <v>318</v>
      </c>
      <c r="M6" s="259" t="s">
        <v>319</v>
      </c>
      <c r="N6" s="259"/>
    </row>
    <row r="7" spans="1:15" ht="30" customHeight="1" x14ac:dyDescent="0.25">
      <c r="A7" s="164">
        <v>4</v>
      </c>
      <c r="B7" s="165" t="s">
        <v>66</v>
      </c>
      <c r="C7" s="166" t="s">
        <v>320</v>
      </c>
      <c r="D7" s="166" t="s">
        <v>321</v>
      </c>
      <c r="E7" s="259" t="s">
        <v>322</v>
      </c>
      <c r="F7" s="259"/>
      <c r="G7" s="166" t="s">
        <v>323</v>
      </c>
      <c r="H7" s="166" t="s">
        <v>324</v>
      </c>
      <c r="I7" s="167"/>
      <c r="J7" s="167"/>
      <c r="K7" s="167"/>
      <c r="L7" s="167"/>
      <c r="M7" s="167"/>
      <c r="N7" s="167"/>
    </row>
    <row r="10" spans="1:15" s="15" customFormat="1" ht="30" x14ac:dyDescent="0.25">
      <c r="A10" s="255" t="s">
        <v>327</v>
      </c>
      <c r="B10" s="255"/>
      <c r="C10" s="255"/>
      <c r="D10" s="255"/>
      <c r="E10" s="255"/>
      <c r="F10" s="255"/>
      <c r="G10" s="255"/>
      <c r="H10" s="255"/>
      <c r="I10" s="255"/>
      <c r="J10" s="255"/>
      <c r="K10" s="255"/>
      <c r="L10" s="255"/>
      <c r="M10" s="255"/>
      <c r="N10" s="255"/>
      <c r="O10" s="160"/>
    </row>
    <row r="11" spans="1:15" s="15" customFormat="1" ht="30" customHeight="1" x14ac:dyDescent="0.25">
      <c r="A11" s="256" t="s">
        <v>326</v>
      </c>
      <c r="B11" s="257" t="s">
        <v>325</v>
      </c>
      <c r="C11" s="257" t="s">
        <v>328</v>
      </c>
      <c r="D11" s="257"/>
      <c r="E11" s="257"/>
      <c r="F11" s="257"/>
      <c r="G11" s="257"/>
      <c r="H11" s="257"/>
      <c r="I11" s="257"/>
      <c r="J11" s="257"/>
      <c r="K11" s="257"/>
      <c r="L11" s="257"/>
      <c r="M11" s="257"/>
      <c r="N11" s="257"/>
      <c r="O11" s="160"/>
    </row>
    <row r="12" spans="1:15" s="15" customFormat="1" ht="30" customHeight="1" x14ac:dyDescent="0.25">
      <c r="A12" s="256"/>
      <c r="B12" s="257"/>
      <c r="C12" s="258" t="s">
        <v>294</v>
      </c>
      <c r="D12" s="258"/>
      <c r="E12" s="258" t="s">
        <v>295</v>
      </c>
      <c r="F12" s="258"/>
      <c r="G12" s="258" t="s">
        <v>296</v>
      </c>
      <c r="H12" s="258"/>
      <c r="I12" s="258" t="s">
        <v>297</v>
      </c>
      <c r="J12" s="258"/>
      <c r="K12" s="258" t="s">
        <v>298</v>
      </c>
      <c r="L12" s="258"/>
      <c r="M12" s="258" t="s">
        <v>130</v>
      </c>
      <c r="N12" s="258"/>
      <c r="O12" s="160"/>
    </row>
    <row r="13" spans="1:15" ht="30" customHeight="1" x14ac:dyDescent="0.25">
      <c r="A13" s="164">
        <v>1</v>
      </c>
      <c r="B13" s="165" t="s">
        <v>292</v>
      </c>
      <c r="C13" s="259" t="s">
        <v>299</v>
      </c>
      <c r="D13" s="259"/>
      <c r="E13" s="166" t="s">
        <v>300</v>
      </c>
      <c r="F13" s="166" t="s">
        <v>301</v>
      </c>
      <c r="G13" s="166" t="s">
        <v>302</v>
      </c>
      <c r="H13" s="166" t="s">
        <v>307</v>
      </c>
      <c r="I13" s="166" t="s">
        <v>303</v>
      </c>
      <c r="J13" s="166" t="s">
        <v>304</v>
      </c>
      <c r="K13" s="259" t="s">
        <v>305</v>
      </c>
      <c r="L13" s="259"/>
      <c r="M13" s="259" t="s">
        <v>306</v>
      </c>
      <c r="N13" s="259"/>
    </row>
    <row r="14" spans="1:15" ht="30" customHeight="1" x14ac:dyDescent="0.25">
      <c r="A14" s="164">
        <v>2</v>
      </c>
      <c r="B14" s="165" t="s">
        <v>39</v>
      </c>
      <c r="C14" s="166" t="s">
        <v>308</v>
      </c>
      <c r="D14" s="166" t="s">
        <v>309</v>
      </c>
      <c r="E14" s="166" t="s">
        <v>310</v>
      </c>
      <c r="F14" s="166" t="s">
        <v>311</v>
      </c>
      <c r="G14" s="259" t="s">
        <v>312</v>
      </c>
      <c r="H14" s="259"/>
      <c r="I14" s="167"/>
      <c r="J14" s="167"/>
      <c r="K14" s="167"/>
      <c r="L14" s="167"/>
      <c r="M14" s="167"/>
      <c r="N14" s="167"/>
    </row>
    <row r="15" spans="1:15" ht="30" customHeight="1" x14ac:dyDescent="0.25">
      <c r="A15" s="164">
        <v>3</v>
      </c>
      <c r="B15" s="165" t="s">
        <v>40</v>
      </c>
      <c r="C15" s="259" t="s">
        <v>313</v>
      </c>
      <c r="D15" s="259"/>
      <c r="E15" s="259" t="s">
        <v>314</v>
      </c>
      <c r="F15" s="259"/>
      <c r="G15" s="259" t="s">
        <v>315</v>
      </c>
      <c r="H15" s="259"/>
      <c r="I15" s="259" t="s">
        <v>316</v>
      </c>
      <c r="J15" s="259"/>
      <c r="K15" s="168" t="s">
        <v>317</v>
      </c>
      <c r="L15" s="168" t="s">
        <v>318</v>
      </c>
      <c r="M15" s="259" t="s">
        <v>319</v>
      </c>
      <c r="N15" s="259"/>
    </row>
    <row r="16" spans="1:15" ht="30" customHeight="1" x14ac:dyDescent="0.25">
      <c r="A16" s="164">
        <v>4</v>
      </c>
      <c r="B16" s="165" t="s">
        <v>66</v>
      </c>
      <c r="C16" s="166" t="s">
        <v>320</v>
      </c>
      <c r="D16" s="166" t="s">
        <v>321</v>
      </c>
      <c r="E16" s="259" t="s">
        <v>322</v>
      </c>
      <c r="F16" s="259"/>
      <c r="G16" s="166" t="s">
        <v>323</v>
      </c>
      <c r="H16" s="166" t="s">
        <v>324</v>
      </c>
      <c r="I16" s="167"/>
      <c r="J16" s="167"/>
      <c r="K16" s="167"/>
      <c r="L16" s="167"/>
      <c r="M16" s="167"/>
      <c r="N16" s="167"/>
    </row>
  </sheetData>
  <sheetProtection password="CDD4" sheet="1" objects="1" scenarios="1"/>
  <mergeCells count="40">
    <mergeCell ref="E16:F16"/>
    <mergeCell ref="G14:H14"/>
    <mergeCell ref="C15:D15"/>
    <mergeCell ref="E15:F15"/>
    <mergeCell ref="G15:H15"/>
    <mergeCell ref="I15:J15"/>
    <mergeCell ref="M15:N15"/>
    <mergeCell ref="G12:H12"/>
    <mergeCell ref="I12:J12"/>
    <mergeCell ref="K12:L12"/>
    <mergeCell ref="M12:N12"/>
    <mergeCell ref="C13:D13"/>
    <mergeCell ref="K13:L13"/>
    <mergeCell ref="M13:N13"/>
    <mergeCell ref="E7:F7"/>
    <mergeCell ref="A2:A3"/>
    <mergeCell ref="B2:B3"/>
    <mergeCell ref="C2:N2"/>
    <mergeCell ref="C3:D3"/>
    <mergeCell ref="G5:H5"/>
    <mergeCell ref="C4:D4"/>
    <mergeCell ref="K3:L3"/>
    <mergeCell ref="M3:N3"/>
    <mergeCell ref="K4:L4"/>
    <mergeCell ref="A1:N1"/>
    <mergeCell ref="A10:N10"/>
    <mergeCell ref="A11:A12"/>
    <mergeCell ref="B11:B12"/>
    <mergeCell ref="C11:N11"/>
    <mergeCell ref="C12:D12"/>
    <mergeCell ref="E12:F12"/>
    <mergeCell ref="M4:N4"/>
    <mergeCell ref="C6:D6"/>
    <mergeCell ref="E6:F6"/>
    <mergeCell ref="G6:H6"/>
    <mergeCell ref="I6:J6"/>
    <mergeCell ref="M6:N6"/>
    <mergeCell ref="E3:F3"/>
    <mergeCell ref="G3:H3"/>
    <mergeCell ref="I3:J3"/>
  </mergeCells>
  <printOptions horizontalCentered="1"/>
  <pageMargins left="0" right="0" top="1.5" bottom="1.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4</vt:i4>
      </vt:variant>
    </vt:vector>
  </HeadingPairs>
  <TitlesOfParts>
    <vt:vector size="13" baseType="lpstr">
      <vt:lpstr>DATA MAKLUMAT MURID</vt:lpstr>
      <vt:lpstr>DATA TAFSIRAN TAHAP</vt:lpstr>
      <vt:lpstr>LAPORAN PENCAPAIAN MURID</vt:lpstr>
      <vt:lpstr>GRAF</vt:lpstr>
      <vt:lpstr>LS</vt:lpstr>
      <vt:lpstr>LISTENING &amp; SPEAKING</vt:lpstr>
      <vt:lpstr>READING</vt:lpstr>
      <vt:lpstr>WRITING</vt:lpstr>
      <vt:lpstr>LANGUAGE ARTS</vt:lpstr>
      <vt:lpstr>'DATA TAFSIRAN TAHAP'!OLE_LINK1</vt:lpstr>
      <vt:lpstr>'DATA MAKLUMAT MURID'!Print_Area</vt:lpstr>
      <vt:lpstr>'DATA TAFSIRAN TAHAP'!Print_Area</vt:lpstr>
      <vt:lpstr>'DATA MAKLUMAT MURID'!Print_Titles</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Norsidah Abd Rahman</cp:lastModifiedBy>
  <cp:lastPrinted>2014-05-04T20:43:23Z</cp:lastPrinted>
  <dcterms:created xsi:type="dcterms:W3CDTF">2013-07-10T02:44:08Z</dcterms:created>
  <dcterms:modified xsi:type="dcterms:W3CDTF">2014-05-05T00:42:08Z</dcterms:modified>
</cp:coreProperties>
</file>