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5" windowWidth="15195" windowHeight="8190" tabRatio="549" firstSheet="1" activeTab="2"/>
  </bookViews>
  <sheets>
    <sheet name="DATA MAKLUMAT MURID" sheetId="19" r:id="rId1"/>
    <sheet name="DATA PERNYATAAN TAHAP PENGUASAA" sheetId="5" r:id="rId2"/>
    <sheet name="LAPORAN MURID (INDIVIDU)" sheetId="17" r:id="rId3"/>
    <sheet name="GRAF" sheetId="20" r:id="rId4"/>
  </sheets>
  <definedNames>
    <definedName name="_xlnm.Print_Area" localSheetId="0">'DATA MAKLUMAT MURID'!$A$1:$AI$70</definedName>
    <definedName name="_xlnm.Print_Titles" localSheetId="0">'DATA MAKLUMAT MURID'!$1:$9</definedName>
  </definedNames>
  <calcPr calcId="124519"/>
</workbook>
</file>

<file path=xl/calcChain.xml><?xml version="1.0" encoding="utf-8"?>
<calcChain xmlns="http://schemas.openxmlformats.org/spreadsheetml/2006/main">
  <c r="E13" i="17"/>
  <c r="B11" i="20"/>
  <c r="C11"/>
  <c r="C10"/>
  <c r="B10"/>
  <c r="W26" i="19" l="1"/>
  <c r="B26" i="20"/>
  <c r="B27"/>
  <c r="B28"/>
  <c r="B29"/>
  <c r="B30"/>
  <c r="B31"/>
  <c r="B32"/>
  <c r="B33"/>
  <c r="B34"/>
  <c r="B35"/>
  <c r="B36"/>
  <c r="B37"/>
  <c r="B38"/>
  <c r="B39"/>
  <c r="B40"/>
  <c r="B41"/>
  <c r="B42"/>
  <c r="B43"/>
  <c r="B44"/>
  <c r="B45"/>
  <c r="B46"/>
  <c r="B47"/>
  <c r="B48"/>
  <c r="B49"/>
  <c r="B50"/>
  <c r="B51"/>
  <c r="B52"/>
  <c r="B53"/>
  <c r="B54"/>
  <c r="B55"/>
  <c r="B56"/>
  <c r="B57"/>
  <c r="B58"/>
  <c r="B59"/>
  <c r="E55" i="17"/>
  <c r="A55"/>
  <c r="C26" i="20"/>
  <c r="D26"/>
  <c r="E26"/>
  <c r="F26"/>
  <c r="G26"/>
  <c r="H26"/>
  <c r="I26"/>
  <c r="J26"/>
  <c r="K26"/>
  <c r="L26"/>
  <c r="M26"/>
  <c r="N26"/>
  <c r="O26"/>
  <c r="P26"/>
  <c r="Q26"/>
  <c r="R26"/>
  <c r="S26"/>
  <c r="T26"/>
  <c r="U26"/>
  <c r="V26"/>
  <c r="W26"/>
  <c r="X26"/>
  <c r="Y26"/>
  <c r="Z26"/>
  <c r="AA26"/>
  <c r="AB26"/>
  <c r="AC26"/>
  <c r="AD26"/>
  <c r="C27"/>
  <c r="D27"/>
  <c r="E27"/>
  <c r="F27"/>
  <c r="G27"/>
  <c r="H27"/>
  <c r="I27"/>
  <c r="J27"/>
  <c r="K27"/>
  <c r="L27"/>
  <c r="M27"/>
  <c r="N27"/>
  <c r="O27"/>
  <c r="P27"/>
  <c r="Q27"/>
  <c r="R27"/>
  <c r="S27"/>
  <c r="T27"/>
  <c r="U27"/>
  <c r="V27"/>
  <c r="W27"/>
  <c r="X27"/>
  <c r="Y27"/>
  <c r="Z27"/>
  <c r="AA27"/>
  <c r="AB27"/>
  <c r="AC27"/>
  <c r="AD27"/>
  <c r="C28"/>
  <c r="D28"/>
  <c r="E28"/>
  <c r="F28"/>
  <c r="G28"/>
  <c r="H28"/>
  <c r="I28"/>
  <c r="J28"/>
  <c r="K28"/>
  <c r="L28"/>
  <c r="M28"/>
  <c r="N28"/>
  <c r="O28"/>
  <c r="P28"/>
  <c r="Q28"/>
  <c r="R28"/>
  <c r="S28"/>
  <c r="T28"/>
  <c r="U28"/>
  <c r="V28"/>
  <c r="W28"/>
  <c r="X28"/>
  <c r="Y28"/>
  <c r="Z28"/>
  <c r="AA28"/>
  <c r="AB28"/>
  <c r="AC28"/>
  <c r="AD28"/>
  <c r="C29"/>
  <c r="D29"/>
  <c r="E29"/>
  <c r="F29"/>
  <c r="G29"/>
  <c r="H29"/>
  <c r="I29"/>
  <c r="J29"/>
  <c r="K29"/>
  <c r="L29"/>
  <c r="M29"/>
  <c r="N29"/>
  <c r="O29"/>
  <c r="P29"/>
  <c r="Q29"/>
  <c r="R29"/>
  <c r="S29"/>
  <c r="T29"/>
  <c r="U29"/>
  <c r="V29"/>
  <c r="W29"/>
  <c r="X29"/>
  <c r="Y29"/>
  <c r="Z29"/>
  <c r="AA29"/>
  <c r="AB29"/>
  <c r="AC29"/>
  <c r="AD29"/>
  <c r="C30"/>
  <c r="D30"/>
  <c r="E30"/>
  <c r="F30"/>
  <c r="G30"/>
  <c r="H30"/>
  <c r="I30"/>
  <c r="J30"/>
  <c r="K30"/>
  <c r="L30"/>
  <c r="M30"/>
  <c r="N30"/>
  <c r="O30"/>
  <c r="P30"/>
  <c r="Q30"/>
  <c r="R30"/>
  <c r="S30"/>
  <c r="T30"/>
  <c r="U30"/>
  <c r="V30"/>
  <c r="W30"/>
  <c r="X30"/>
  <c r="Y30"/>
  <c r="Z30"/>
  <c r="AA30"/>
  <c r="AB30"/>
  <c r="AC30"/>
  <c r="AD30"/>
  <c r="C31"/>
  <c r="D31"/>
  <c r="E31"/>
  <c r="F31"/>
  <c r="G31"/>
  <c r="H31"/>
  <c r="I31"/>
  <c r="J31"/>
  <c r="K31"/>
  <c r="L31"/>
  <c r="M31"/>
  <c r="N31"/>
  <c r="O31"/>
  <c r="P31"/>
  <c r="Q31"/>
  <c r="R31"/>
  <c r="S31"/>
  <c r="T31"/>
  <c r="U31"/>
  <c r="V31"/>
  <c r="W31"/>
  <c r="X31"/>
  <c r="Y31"/>
  <c r="Z31"/>
  <c r="AA31"/>
  <c r="AB31"/>
  <c r="AC31"/>
  <c r="AD31"/>
  <c r="C32"/>
  <c r="D32"/>
  <c r="E32"/>
  <c r="F32"/>
  <c r="G32"/>
  <c r="H32"/>
  <c r="I32"/>
  <c r="J32"/>
  <c r="K32"/>
  <c r="L32"/>
  <c r="M32"/>
  <c r="N32"/>
  <c r="O32"/>
  <c r="P32"/>
  <c r="Q32"/>
  <c r="R32"/>
  <c r="S32"/>
  <c r="T32"/>
  <c r="U32"/>
  <c r="V32"/>
  <c r="W32"/>
  <c r="X32"/>
  <c r="Y32"/>
  <c r="Z32"/>
  <c r="AA32"/>
  <c r="AB32"/>
  <c r="AC32"/>
  <c r="AD32"/>
  <c r="C33"/>
  <c r="D33"/>
  <c r="E33"/>
  <c r="F33"/>
  <c r="G33"/>
  <c r="H33"/>
  <c r="I33"/>
  <c r="J33"/>
  <c r="K33"/>
  <c r="L33"/>
  <c r="M33"/>
  <c r="N33"/>
  <c r="O33"/>
  <c r="P33"/>
  <c r="Q33"/>
  <c r="R33"/>
  <c r="S33"/>
  <c r="T33"/>
  <c r="U33"/>
  <c r="V33"/>
  <c r="W33"/>
  <c r="X33"/>
  <c r="Y33"/>
  <c r="Z33"/>
  <c r="AA33"/>
  <c r="AB33"/>
  <c r="AC33"/>
  <c r="AD33"/>
  <c r="C34"/>
  <c r="D34"/>
  <c r="E34"/>
  <c r="F34"/>
  <c r="G34"/>
  <c r="H34"/>
  <c r="I34"/>
  <c r="J34"/>
  <c r="K34"/>
  <c r="L34"/>
  <c r="M34"/>
  <c r="N34"/>
  <c r="O34"/>
  <c r="P34"/>
  <c r="Q34"/>
  <c r="R34"/>
  <c r="S34"/>
  <c r="T34"/>
  <c r="U34"/>
  <c r="V34"/>
  <c r="W34"/>
  <c r="X34"/>
  <c r="Y34"/>
  <c r="Z34"/>
  <c r="AA34"/>
  <c r="AB34"/>
  <c r="AC34"/>
  <c r="AD34"/>
  <c r="C35"/>
  <c r="D35"/>
  <c r="E35"/>
  <c r="F35"/>
  <c r="G35"/>
  <c r="H35"/>
  <c r="I35"/>
  <c r="J35"/>
  <c r="K35"/>
  <c r="L35"/>
  <c r="M35"/>
  <c r="N35"/>
  <c r="O35"/>
  <c r="P35"/>
  <c r="Q35"/>
  <c r="R35"/>
  <c r="S35"/>
  <c r="T35"/>
  <c r="U35"/>
  <c r="V35"/>
  <c r="W35"/>
  <c r="X35"/>
  <c r="Y35"/>
  <c r="Z35"/>
  <c r="AA35"/>
  <c r="AB35"/>
  <c r="AC35"/>
  <c r="AD35"/>
  <c r="C36"/>
  <c r="D36"/>
  <c r="E36"/>
  <c r="F36"/>
  <c r="G36"/>
  <c r="H36"/>
  <c r="I36"/>
  <c r="J36"/>
  <c r="K36"/>
  <c r="L36"/>
  <c r="M36"/>
  <c r="N36"/>
  <c r="O36"/>
  <c r="P36"/>
  <c r="Q36"/>
  <c r="R36"/>
  <c r="S36"/>
  <c r="T36"/>
  <c r="U36"/>
  <c r="V36"/>
  <c r="W36"/>
  <c r="X36"/>
  <c r="Y36"/>
  <c r="Z36"/>
  <c r="AA36"/>
  <c r="AB36"/>
  <c r="AC36"/>
  <c r="AD36"/>
  <c r="C37"/>
  <c r="D37"/>
  <c r="E37"/>
  <c r="F37"/>
  <c r="G37"/>
  <c r="H37"/>
  <c r="I37"/>
  <c r="J37"/>
  <c r="K37"/>
  <c r="L37"/>
  <c r="M37"/>
  <c r="N37"/>
  <c r="O37"/>
  <c r="P37"/>
  <c r="Q37"/>
  <c r="R37"/>
  <c r="S37"/>
  <c r="T37"/>
  <c r="U37"/>
  <c r="V37"/>
  <c r="W37"/>
  <c r="X37"/>
  <c r="Y37"/>
  <c r="Z37"/>
  <c r="AA37"/>
  <c r="AB37"/>
  <c r="AC37"/>
  <c r="AD37"/>
  <c r="C38"/>
  <c r="D38"/>
  <c r="E38"/>
  <c r="F38"/>
  <c r="G38"/>
  <c r="H38"/>
  <c r="I38"/>
  <c r="J38"/>
  <c r="K38"/>
  <c r="L38"/>
  <c r="M38"/>
  <c r="N38"/>
  <c r="O38"/>
  <c r="P38"/>
  <c r="Q38"/>
  <c r="R38"/>
  <c r="S38"/>
  <c r="T38"/>
  <c r="U38"/>
  <c r="V38"/>
  <c r="W38"/>
  <c r="X38"/>
  <c r="Y38"/>
  <c r="Z38"/>
  <c r="AA38"/>
  <c r="AB38"/>
  <c r="AC38"/>
  <c r="AD38"/>
  <c r="C39"/>
  <c r="D39"/>
  <c r="E39"/>
  <c r="F39"/>
  <c r="G39"/>
  <c r="H39"/>
  <c r="I39"/>
  <c r="J39"/>
  <c r="K39"/>
  <c r="L39"/>
  <c r="M39"/>
  <c r="N39"/>
  <c r="O39"/>
  <c r="P39"/>
  <c r="Q39"/>
  <c r="R39"/>
  <c r="S39"/>
  <c r="T39"/>
  <c r="U39"/>
  <c r="V39"/>
  <c r="W39"/>
  <c r="X39"/>
  <c r="Y39"/>
  <c r="Z39"/>
  <c r="AA39"/>
  <c r="AB39"/>
  <c r="AC39"/>
  <c r="AD39"/>
  <c r="C40"/>
  <c r="D40"/>
  <c r="E40"/>
  <c r="F40"/>
  <c r="G40"/>
  <c r="H40"/>
  <c r="I40"/>
  <c r="J40"/>
  <c r="K40"/>
  <c r="L40"/>
  <c r="M40"/>
  <c r="N40"/>
  <c r="O40"/>
  <c r="P40"/>
  <c r="Q40"/>
  <c r="R40"/>
  <c r="S40"/>
  <c r="T40"/>
  <c r="U40"/>
  <c r="V40"/>
  <c r="W40"/>
  <c r="X40"/>
  <c r="Y40"/>
  <c r="Z40"/>
  <c r="AA40"/>
  <c r="AB40"/>
  <c r="AC40"/>
  <c r="AD40"/>
  <c r="C41"/>
  <c r="D41"/>
  <c r="E41"/>
  <c r="F41"/>
  <c r="G41"/>
  <c r="H41"/>
  <c r="I41"/>
  <c r="J41"/>
  <c r="K41"/>
  <c r="L41"/>
  <c r="M41"/>
  <c r="N41"/>
  <c r="O41"/>
  <c r="P41"/>
  <c r="Q41"/>
  <c r="R41"/>
  <c r="S41"/>
  <c r="T41"/>
  <c r="U41"/>
  <c r="V41"/>
  <c r="W41"/>
  <c r="X41"/>
  <c r="Y41"/>
  <c r="Z41"/>
  <c r="AA41"/>
  <c r="AB41"/>
  <c r="AC41"/>
  <c r="AD41"/>
  <c r="C42"/>
  <c r="D42"/>
  <c r="E42"/>
  <c r="F42"/>
  <c r="G42"/>
  <c r="H42"/>
  <c r="I42"/>
  <c r="J42"/>
  <c r="K42"/>
  <c r="L42"/>
  <c r="M42"/>
  <c r="N42"/>
  <c r="O42"/>
  <c r="P42"/>
  <c r="Q42"/>
  <c r="R42"/>
  <c r="S42"/>
  <c r="T42"/>
  <c r="U42"/>
  <c r="V42"/>
  <c r="W42"/>
  <c r="X42"/>
  <c r="Y42"/>
  <c r="Z42"/>
  <c r="AA42"/>
  <c r="AB42"/>
  <c r="AC42"/>
  <c r="AD42"/>
  <c r="C43"/>
  <c r="D43"/>
  <c r="E43"/>
  <c r="F43"/>
  <c r="G43"/>
  <c r="H43"/>
  <c r="I43"/>
  <c r="J43"/>
  <c r="K43"/>
  <c r="L43"/>
  <c r="M43"/>
  <c r="N43"/>
  <c r="O43"/>
  <c r="P43"/>
  <c r="Q43"/>
  <c r="R43"/>
  <c r="S43"/>
  <c r="T43"/>
  <c r="U43"/>
  <c r="V43"/>
  <c r="W43"/>
  <c r="X43"/>
  <c r="Y43"/>
  <c r="Z43"/>
  <c r="AA43"/>
  <c r="AB43"/>
  <c r="AC43"/>
  <c r="AD43"/>
  <c r="C44"/>
  <c r="D44"/>
  <c r="E44"/>
  <c r="F44"/>
  <c r="G44"/>
  <c r="H44"/>
  <c r="I44"/>
  <c r="J44"/>
  <c r="K44"/>
  <c r="L44"/>
  <c r="M44"/>
  <c r="N44"/>
  <c r="O44"/>
  <c r="P44"/>
  <c r="Q44"/>
  <c r="R44"/>
  <c r="S44"/>
  <c r="T44"/>
  <c r="U44"/>
  <c r="V44"/>
  <c r="W44"/>
  <c r="X44"/>
  <c r="Y44"/>
  <c r="Z44"/>
  <c r="AA44"/>
  <c r="AB44"/>
  <c r="AC44"/>
  <c r="AD44"/>
  <c r="C45"/>
  <c r="D45"/>
  <c r="E45"/>
  <c r="F45"/>
  <c r="G45"/>
  <c r="H45"/>
  <c r="I45"/>
  <c r="J45"/>
  <c r="K45"/>
  <c r="L45"/>
  <c r="M45"/>
  <c r="N45"/>
  <c r="O45"/>
  <c r="P45"/>
  <c r="Q45"/>
  <c r="R45"/>
  <c r="S45"/>
  <c r="T45"/>
  <c r="U45"/>
  <c r="V45"/>
  <c r="W45"/>
  <c r="X45"/>
  <c r="Y45"/>
  <c r="Z45"/>
  <c r="AA45"/>
  <c r="AB45"/>
  <c r="AC45"/>
  <c r="AD45"/>
  <c r="C46"/>
  <c r="D46"/>
  <c r="E46"/>
  <c r="F46"/>
  <c r="G46"/>
  <c r="H46"/>
  <c r="I46"/>
  <c r="J46"/>
  <c r="K46"/>
  <c r="L46"/>
  <c r="M46"/>
  <c r="N46"/>
  <c r="O46"/>
  <c r="P46"/>
  <c r="Q46"/>
  <c r="R46"/>
  <c r="S46"/>
  <c r="T46"/>
  <c r="U46"/>
  <c r="V46"/>
  <c r="W46"/>
  <c r="X46"/>
  <c r="Y46"/>
  <c r="Z46"/>
  <c r="AA46"/>
  <c r="AB46"/>
  <c r="AC46"/>
  <c r="AD46"/>
  <c r="C47"/>
  <c r="D47"/>
  <c r="E47"/>
  <c r="F47"/>
  <c r="G47"/>
  <c r="H47"/>
  <c r="I47"/>
  <c r="J47"/>
  <c r="K47"/>
  <c r="L47"/>
  <c r="M47"/>
  <c r="N47"/>
  <c r="O47"/>
  <c r="P47"/>
  <c r="Q47"/>
  <c r="R47"/>
  <c r="S47"/>
  <c r="T47"/>
  <c r="U47"/>
  <c r="V47"/>
  <c r="W47"/>
  <c r="X47"/>
  <c r="Y47"/>
  <c r="Z47"/>
  <c r="AA47"/>
  <c r="AB47"/>
  <c r="AC47"/>
  <c r="AD47"/>
  <c r="C48"/>
  <c r="D48"/>
  <c r="E48"/>
  <c r="F48"/>
  <c r="G48"/>
  <c r="H48"/>
  <c r="I48"/>
  <c r="J48"/>
  <c r="K48"/>
  <c r="L48"/>
  <c r="M48"/>
  <c r="N48"/>
  <c r="O48"/>
  <c r="P48"/>
  <c r="Q48"/>
  <c r="R48"/>
  <c r="S48"/>
  <c r="T48"/>
  <c r="U48"/>
  <c r="V48"/>
  <c r="W48"/>
  <c r="X48"/>
  <c r="Y48"/>
  <c r="Z48"/>
  <c r="AA48"/>
  <c r="AB48"/>
  <c r="AC48"/>
  <c r="AD48"/>
  <c r="C49"/>
  <c r="D49"/>
  <c r="E49"/>
  <c r="F49"/>
  <c r="G49"/>
  <c r="H49"/>
  <c r="I49"/>
  <c r="J49"/>
  <c r="K49"/>
  <c r="L49"/>
  <c r="M49"/>
  <c r="N49"/>
  <c r="O49"/>
  <c r="P49"/>
  <c r="Q49"/>
  <c r="R49"/>
  <c r="S49"/>
  <c r="T49"/>
  <c r="U49"/>
  <c r="V49"/>
  <c r="W49"/>
  <c r="X49"/>
  <c r="Y49"/>
  <c r="Z49"/>
  <c r="AA49"/>
  <c r="AB49"/>
  <c r="AC49"/>
  <c r="AD49"/>
  <c r="C50"/>
  <c r="D50"/>
  <c r="E50"/>
  <c r="F50"/>
  <c r="G50"/>
  <c r="H50"/>
  <c r="I50"/>
  <c r="J50"/>
  <c r="K50"/>
  <c r="L50"/>
  <c r="M50"/>
  <c r="N50"/>
  <c r="O50"/>
  <c r="P50"/>
  <c r="Q50"/>
  <c r="R50"/>
  <c r="S50"/>
  <c r="T50"/>
  <c r="U50"/>
  <c r="V50"/>
  <c r="W50"/>
  <c r="X50"/>
  <c r="Y50"/>
  <c r="Z50"/>
  <c r="AA50"/>
  <c r="AB50"/>
  <c r="AC50"/>
  <c r="AD50"/>
  <c r="C51"/>
  <c r="D51"/>
  <c r="E51"/>
  <c r="F51"/>
  <c r="G51"/>
  <c r="H51"/>
  <c r="I51"/>
  <c r="J51"/>
  <c r="K51"/>
  <c r="L51"/>
  <c r="M51"/>
  <c r="N51"/>
  <c r="O51"/>
  <c r="P51"/>
  <c r="Q51"/>
  <c r="R51"/>
  <c r="S51"/>
  <c r="T51"/>
  <c r="U51"/>
  <c r="V51"/>
  <c r="W51"/>
  <c r="X51"/>
  <c r="Y51"/>
  <c r="Z51"/>
  <c r="AA51"/>
  <c r="AB51"/>
  <c r="AC51"/>
  <c r="AD51"/>
  <c r="C52"/>
  <c r="D52"/>
  <c r="E52"/>
  <c r="F52"/>
  <c r="G52"/>
  <c r="H52"/>
  <c r="I52"/>
  <c r="J52"/>
  <c r="K52"/>
  <c r="L52"/>
  <c r="M52"/>
  <c r="N52"/>
  <c r="O52"/>
  <c r="P52"/>
  <c r="Q52"/>
  <c r="R52"/>
  <c r="S52"/>
  <c r="T52"/>
  <c r="U52"/>
  <c r="V52"/>
  <c r="W52"/>
  <c r="X52"/>
  <c r="Y52"/>
  <c r="Z52"/>
  <c r="AA52"/>
  <c r="AB52"/>
  <c r="AC52"/>
  <c r="AD52"/>
  <c r="C53"/>
  <c r="D53"/>
  <c r="E53"/>
  <c r="F53"/>
  <c r="G53"/>
  <c r="H53"/>
  <c r="I53"/>
  <c r="J53"/>
  <c r="K53"/>
  <c r="L53"/>
  <c r="M53"/>
  <c r="N53"/>
  <c r="O53"/>
  <c r="P53"/>
  <c r="Q53"/>
  <c r="R53"/>
  <c r="S53"/>
  <c r="T53"/>
  <c r="U53"/>
  <c r="V53"/>
  <c r="W53"/>
  <c r="X53"/>
  <c r="Y53"/>
  <c r="Z53"/>
  <c r="AA53"/>
  <c r="AB53"/>
  <c r="AC53"/>
  <c r="AD53"/>
  <c r="C54"/>
  <c r="D54"/>
  <c r="E54"/>
  <c r="F54"/>
  <c r="G54"/>
  <c r="H54"/>
  <c r="I54"/>
  <c r="J54"/>
  <c r="K54"/>
  <c r="L54"/>
  <c r="M54"/>
  <c r="N54"/>
  <c r="O54"/>
  <c r="P54"/>
  <c r="Q54"/>
  <c r="R54"/>
  <c r="S54"/>
  <c r="T54"/>
  <c r="U54"/>
  <c r="V54"/>
  <c r="W54"/>
  <c r="X54"/>
  <c r="Y54"/>
  <c r="Z54"/>
  <c r="AA54"/>
  <c r="AB54"/>
  <c r="AC54"/>
  <c r="AD54"/>
  <c r="C55"/>
  <c r="D55"/>
  <c r="E55"/>
  <c r="F55"/>
  <c r="G55"/>
  <c r="H55"/>
  <c r="I55"/>
  <c r="J55"/>
  <c r="K55"/>
  <c r="L55"/>
  <c r="M55"/>
  <c r="N55"/>
  <c r="O55"/>
  <c r="P55"/>
  <c r="Q55"/>
  <c r="R55"/>
  <c r="S55"/>
  <c r="T55"/>
  <c r="U55"/>
  <c r="V55"/>
  <c r="W55"/>
  <c r="X55"/>
  <c r="Y55"/>
  <c r="Z55"/>
  <c r="AA55"/>
  <c r="AB55"/>
  <c r="AC55"/>
  <c r="AD55"/>
  <c r="C56"/>
  <c r="D56"/>
  <c r="E56"/>
  <c r="F56"/>
  <c r="G56"/>
  <c r="H56"/>
  <c r="I56"/>
  <c r="J56"/>
  <c r="K56"/>
  <c r="L56"/>
  <c r="M56"/>
  <c r="N56"/>
  <c r="O56"/>
  <c r="P56"/>
  <c r="Q56"/>
  <c r="R56"/>
  <c r="S56"/>
  <c r="T56"/>
  <c r="U56"/>
  <c r="V56"/>
  <c r="W56"/>
  <c r="X56"/>
  <c r="Y56"/>
  <c r="Z56"/>
  <c r="AA56"/>
  <c r="AB56"/>
  <c r="AC56"/>
  <c r="AD56"/>
  <c r="C57"/>
  <c r="D57"/>
  <c r="E57"/>
  <c r="F57"/>
  <c r="G57"/>
  <c r="H57"/>
  <c r="I57"/>
  <c r="J57"/>
  <c r="K57"/>
  <c r="L57"/>
  <c r="M57"/>
  <c r="N57"/>
  <c r="O57"/>
  <c r="P57"/>
  <c r="Q57"/>
  <c r="R57"/>
  <c r="S57"/>
  <c r="T57"/>
  <c r="U57"/>
  <c r="V57"/>
  <c r="W57"/>
  <c r="X57"/>
  <c r="Y57"/>
  <c r="Z57"/>
  <c r="AA57"/>
  <c r="AB57"/>
  <c r="AC57"/>
  <c r="AD57"/>
  <c r="C58"/>
  <c r="D58"/>
  <c r="E58"/>
  <c r="F58"/>
  <c r="G58"/>
  <c r="H58"/>
  <c r="I58"/>
  <c r="J58"/>
  <c r="K58"/>
  <c r="L58"/>
  <c r="M58"/>
  <c r="N58"/>
  <c r="O58"/>
  <c r="P58"/>
  <c r="Q58"/>
  <c r="R58"/>
  <c r="S58"/>
  <c r="T58"/>
  <c r="U58"/>
  <c r="V58"/>
  <c r="W58"/>
  <c r="X58"/>
  <c r="Y58"/>
  <c r="Z58"/>
  <c r="AA58"/>
  <c r="AB58"/>
  <c r="AC58"/>
  <c r="AD58"/>
  <c r="C59"/>
  <c r="D59"/>
  <c r="E59"/>
  <c r="F59"/>
  <c r="G59"/>
  <c r="H59"/>
  <c r="I59"/>
  <c r="J59"/>
  <c r="K59"/>
  <c r="L59"/>
  <c r="M59"/>
  <c r="N59"/>
  <c r="O59"/>
  <c r="P59"/>
  <c r="Q59"/>
  <c r="R59"/>
  <c r="S59"/>
  <c r="T59"/>
  <c r="U59"/>
  <c r="V59"/>
  <c r="W59"/>
  <c r="X59"/>
  <c r="Y59"/>
  <c r="Z59"/>
  <c r="AA59"/>
  <c r="AB59"/>
  <c r="AC59"/>
  <c r="AD59"/>
  <c r="AB10"/>
  <c r="AD10"/>
  <c r="AB11"/>
  <c r="AD11"/>
  <c r="AE11" s="1"/>
  <c r="AB12"/>
  <c r="AD12"/>
  <c r="AB13"/>
  <c r="AD13"/>
  <c r="AB14"/>
  <c r="AD14"/>
  <c r="AB15"/>
  <c r="AD15"/>
  <c r="AB16"/>
  <c r="AD16"/>
  <c r="AB17"/>
  <c r="AD17"/>
  <c r="AB18"/>
  <c r="AD18"/>
  <c r="AB19"/>
  <c r="AD19"/>
  <c r="AB20"/>
  <c r="AD20"/>
  <c r="AB21"/>
  <c r="AD21"/>
  <c r="AB22"/>
  <c r="AD22"/>
  <c r="AB23"/>
  <c r="AD23"/>
  <c r="AB24"/>
  <c r="AD24"/>
  <c r="AB25"/>
  <c r="AD25"/>
  <c r="U10"/>
  <c r="V10"/>
  <c r="W10"/>
  <c r="X10"/>
  <c r="Y10"/>
  <c r="Z10"/>
  <c r="AA10"/>
  <c r="U11"/>
  <c r="V11"/>
  <c r="W11"/>
  <c r="X11"/>
  <c r="Y11"/>
  <c r="Z11"/>
  <c r="AA11"/>
  <c r="U12"/>
  <c r="V12"/>
  <c r="W12"/>
  <c r="X12"/>
  <c r="Y12"/>
  <c r="Z12"/>
  <c r="AA12"/>
  <c r="U13"/>
  <c r="V13"/>
  <c r="W13"/>
  <c r="X13"/>
  <c r="Y13"/>
  <c r="Z13"/>
  <c r="AA13"/>
  <c r="U14"/>
  <c r="V14"/>
  <c r="W14"/>
  <c r="X14"/>
  <c r="Y14"/>
  <c r="Z14"/>
  <c r="AA14"/>
  <c r="U15"/>
  <c r="V15"/>
  <c r="W15"/>
  <c r="X15"/>
  <c r="Y15"/>
  <c r="Z15"/>
  <c r="AA15"/>
  <c r="U16"/>
  <c r="V16"/>
  <c r="W16"/>
  <c r="X16"/>
  <c r="Y16"/>
  <c r="Z16"/>
  <c r="AA16"/>
  <c r="U17"/>
  <c r="V17"/>
  <c r="W17"/>
  <c r="X17"/>
  <c r="Y17"/>
  <c r="Z17"/>
  <c r="AA17"/>
  <c r="U18"/>
  <c r="V18"/>
  <c r="W18"/>
  <c r="X18"/>
  <c r="Y18"/>
  <c r="Z18"/>
  <c r="AA18"/>
  <c r="U19"/>
  <c r="V19"/>
  <c r="W19"/>
  <c r="X19"/>
  <c r="Y19"/>
  <c r="Z19"/>
  <c r="AA19"/>
  <c r="U20"/>
  <c r="V20"/>
  <c r="W20"/>
  <c r="X20"/>
  <c r="Y20"/>
  <c r="Z20"/>
  <c r="AA20"/>
  <c r="U21"/>
  <c r="V21"/>
  <c r="W21"/>
  <c r="X21"/>
  <c r="Y21"/>
  <c r="Z21"/>
  <c r="AA21"/>
  <c r="U22"/>
  <c r="V22"/>
  <c r="W22"/>
  <c r="X22"/>
  <c r="Y22"/>
  <c r="Z22"/>
  <c r="AA22"/>
  <c r="U23"/>
  <c r="V23"/>
  <c r="W23"/>
  <c r="X23"/>
  <c r="Y23"/>
  <c r="Z23"/>
  <c r="AA23"/>
  <c r="U24"/>
  <c r="V24"/>
  <c r="W24"/>
  <c r="X24"/>
  <c r="Y24"/>
  <c r="Z24"/>
  <c r="AA24"/>
  <c r="U25"/>
  <c r="V25"/>
  <c r="W25"/>
  <c r="X25"/>
  <c r="Y25"/>
  <c r="Z25"/>
  <c r="AA25"/>
  <c r="D11"/>
  <c r="E11"/>
  <c r="F11"/>
  <c r="G11"/>
  <c r="H11"/>
  <c r="I11"/>
  <c r="J11"/>
  <c r="K11"/>
  <c r="L11"/>
  <c r="M11"/>
  <c r="N11"/>
  <c r="O11"/>
  <c r="P11"/>
  <c r="Q11"/>
  <c r="R11"/>
  <c r="S11"/>
  <c r="B12"/>
  <c r="C12"/>
  <c r="D12"/>
  <c r="E12"/>
  <c r="F12"/>
  <c r="G12"/>
  <c r="H12"/>
  <c r="I12"/>
  <c r="J12"/>
  <c r="K12"/>
  <c r="L12"/>
  <c r="M12"/>
  <c r="N12"/>
  <c r="O12"/>
  <c r="P12"/>
  <c r="Q12"/>
  <c r="R12"/>
  <c r="S12"/>
  <c r="B13"/>
  <c r="C13"/>
  <c r="D13"/>
  <c r="E13"/>
  <c r="F13"/>
  <c r="G13"/>
  <c r="H13"/>
  <c r="I13"/>
  <c r="J13"/>
  <c r="K13"/>
  <c r="L13"/>
  <c r="M13"/>
  <c r="N13"/>
  <c r="O13"/>
  <c r="P13"/>
  <c r="Q13"/>
  <c r="R13"/>
  <c r="S13"/>
  <c r="B14"/>
  <c r="C14"/>
  <c r="D14"/>
  <c r="E14"/>
  <c r="F14"/>
  <c r="G14"/>
  <c r="H14"/>
  <c r="I14"/>
  <c r="J14"/>
  <c r="K14"/>
  <c r="L14"/>
  <c r="M14"/>
  <c r="N14"/>
  <c r="O14"/>
  <c r="P14"/>
  <c r="Q14"/>
  <c r="R14"/>
  <c r="S14"/>
  <c r="B15"/>
  <c r="C15"/>
  <c r="D15"/>
  <c r="E15"/>
  <c r="F15"/>
  <c r="G15"/>
  <c r="H15"/>
  <c r="I15"/>
  <c r="J15"/>
  <c r="K15"/>
  <c r="L15"/>
  <c r="M15"/>
  <c r="N15"/>
  <c r="O15"/>
  <c r="P15"/>
  <c r="Q15"/>
  <c r="R15"/>
  <c r="S15"/>
  <c r="B16"/>
  <c r="C16"/>
  <c r="D16"/>
  <c r="E16"/>
  <c r="F16"/>
  <c r="G16"/>
  <c r="H16"/>
  <c r="I16"/>
  <c r="J16"/>
  <c r="K16"/>
  <c r="L16"/>
  <c r="M16"/>
  <c r="N16"/>
  <c r="O16"/>
  <c r="P16"/>
  <c r="Q16"/>
  <c r="R16"/>
  <c r="S16"/>
  <c r="B17"/>
  <c r="C17"/>
  <c r="D17"/>
  <c r="E17"/>
  <c r="F17"/>
  <c r="G17"/>
  <c r="H17"/>
  <c r="I17"/>
  <c r="J17"/>
  <c r="K17"/>
  <c r="L17"/>
  <c r="M17"/>
  <c r="N17"/>
  <c r="O17"/>
  <c r="P17"/>
  <c r="Q17"/>
  <c r="R17"/>
  <c r="S17"/>
  <c r="B18"/>
  <c r="C18"/>
  <c r="D18"/>
  <c r="E18"/>
  <c r="F18"/>
  <c r="G18"/>
  <c r="H18"/>
  <c r="I18"/>
  <c r="J18"/>
  <c r="K18"/>
  <c r="L18"/>
  <c r="M18"/>
  <c r="N18"/>
  <c r="O18"/>
  <c r="P18"/>
  <c r="Q18"/>
  <c r="R18"/>
  <c r="S18"/>
  <c r="B19"/>
  <c r="C19"/>
  <c r="D19"/>
  <c r="E19"/>
  <c r="F19"/>
  <c r="G19"/>
  <c r="H19"/>
  <c r="I19"/>
  <c r="J19"/>
  <c r="K19"/>
  <c r="L19"/>
  <c r="M19"/>
  <c r="N19"/>
  <c r="O19"/>
  <c r="P19"/>
  <c r="Q19"/>
  <c r="R19"/>
  <c r="S19"/>
  <c r="B20"/>
  <c r="C20"/>
  <c r="D20"/>
  <c r="E20"/>
  <c r="F20"/>
  <c r="G20"/>
  <c r="H20"/>
  <c r="I20"/>
  <c r="J20"/>
  <c r="K20"/>
  <c r="L20"/>
  <c r="M20"/>
  <c r="N20"/>
  <c r="O20"/>
  <c r="P20"/>
  <c r="Q20"/>
  <c r="R20"/>
  <c r="S20"/>
  <c r="B21"/>
  <c r="C21"/>
  <c r="D21"/>
  <c r="E21"/>
  <c r="F21"/>
  <c r="G21"/>
  <c r="H21"/>
  <c r="I21"/>
  <c r="J21"/>
  <c r="K21"/>
  <c r="L21"/>
  <c r="M21"/>
  <c r="N21"/>
  <c r="O21"/>
  <c r="P21"/>
  <c r="Q21"/>
  <c r="R21"/>
  <c r="S21"/>
  <c r="B22"/>
  <c r="C22"/>
  <c r="D22"/>
  <c r="E22"/>
  <c r="F22"/>
  <c r="G22"/>
  <c r="H22"/>
  <c r="I22"/>
  <c r="J22"/>
  <c r="K22"/>
  <c r="L22"/>
  <c r="M22"/>
  <c r="N22"/>
  <c r="O22"/>
  <c r="P22"/>
  <c r="Q22"/>
  <c r="R22"/>
  <c r="S22"/>
  <c r="B23"/>
  <c r="C23"/>
  <c r="D23"/>
  <c r="E23"/>
  <c r="F23"/>
  <c r="G23"/>
  <c r="H23"/>
  <c r="I23"/>
  <c r="J23"/>
  <c r="K23"/>
  <c r="L23"/>
  <c r="M23"/>
  <c r="N23"/>
  <c r="O23"/>
  <c r="P23"/>
  <c r="Q23"/>
  <c r="R23"/>
  <c r="S23"/>
  <c r="B24"/>
  <c r="C24"/>
  <c r="D24"/>
  <c r="E24"/>
  <c r="F24"/>
  <c r="G24"/>
  <c r="H24"/>
  <c r="I24"/>
  <c r="J24"/>
  <c r="K24"/>
  <c r="L24"/>
  <c r="M24"/>
  <c r="N24"/>
  <c r="O24"/>
  <c r="P24"/>
  <c r="Q24"/>
  <c r="R24"/>
  <c r="S24"/>
  <c r="B25"/>
  <c r="C25"/>
  <c r="D25"/>
  <c r="E25"/>
  <c r="F25"/>
  <c r="G25"/>
  <c r="H25"/>
  <c r="I25"/>
  <c r="J25"/>
  <c r="K25"/>
  <c r="L25"/>
  <c r="M25"/>
  <c r="N25"/>
  <c r="O25"/>
  <c r="P25"/>
  <c r="Q25"/>
  <c r="R25"/>
  <c r="S25"/>
  <c r="K66"/>
  <c r="D10"/>
  <c r="E10"/>
  <c r="F10"/>
  <c r="G10"/>
  <c r="I70" s="1"/>
  <c r="H10"/>
  <c r="K71" s="1"/>
  <c r="I10"/>
  <c r="I72" s="1"/>
  <c r="J10"/>
  <c r="K10"/>
  <c r="I74" s="1"/>
  <c r="L10"/>
  <c r="K75" s="1"/>
  <c r="M10"/>
  <c r="I76" s="1"/>
  <c r="N10"/>
  <c r="K77" s="1"/>
  <c r="O10"/>
  <c r="I78" s="1"/>
  <c r="P10"/>
  <c r="K79" s="1"/>
  <c r="Q10"/>
  <c r="I80" s="1"/>
  <c r="R10"/>
  <c r="K81" s="1"/>
  <c r="S10"/>
  <c r="I82" s="1"/>
  <c r="J65"/>
  <c r="AE25"/>
  <c r="AE24"/>
  <c r="AE23"/>
  <c r="AE22"/>
  <c r="AE21"/>
  <c r="AE20"/>
  <c r="AE19"/>
  <c r="AE18"/>
  <c r="AE17"/>
  <c r="AE16"/>
  <c r="AE15"/>
  <c r="AE14"/>
  <c r="AE13"/>
  <c r="AE12"/>
  <c r="AE10"/>
  <c r="E11" i="17"/>
  <c r="E12"/>
  <c r="B4"/>
  <c r="B1"/>
  <c r="B2"/>
  <c r="H68" i="20" l="1"/>
  <c r="K69"/>
  <c r="K73"/>
  <c r="J90"/>
  <c r="J88"/>
  <c r="J86"/>
  <c r="G95"/>
  <c r="J92"/>
  <c r="J67"/>
  <c r="K91"/>
  <c r="K89"/>
  <c r="K87"/>
  <c r="K85"/>
  <c r="F65"/>
  <c r="I65"/>
  <c r="H65"/>
  <c r="G66"/>
  <c r="I66"/>
  <c r="K67"/>
  <c r="I67"/>
  <c r="H67"/>
  <c r="G67"/>
  <c r="F68"/>
  <c r="G69"/>
  <c r="I69"/>
  <c r="F95"/>
  <c r="J95"/>
  <c r="H95"/>
  <c r="F91"/>
  <c r="F86"/>
  <c r="F88"/>
  <c r="F90"/>
  <c r="H85"/>
  <c r="J85"/>
  <c r="G86"/>
  <c r="G88"/>
  <c r="G90"/>
  <c r="G92"/>
  <c r="H87"/>
  <c r="H89"/>
  <c r="H91"/>
  <c r="I92"/>
  <c r="I87"/>
  <c r="I89"/>
  <c r="I91"/>
  <c r="J87"/>
  <c r="J89"/>
  <c r="J91"/>
  <c r="K86"/>
  <c r="K88"/>
  <c r="K90"/>
  <c r="K92"/>
  <c r="F71"/>
  <c r="F73"/>
  <c r="F75"/>
  <c r="F77"/>
  <c r="F79"/>
  <c r="F81"/>
  <c r="M81" s="1"/>
  <c r="G68"/>
  <c r="J66"/>
  <c r="J68"/>
  <c r="J69"/>
  <c r="J72"/>
  <c r="J75"/>
  <c r="J77"/>
  <c r="J79"/>
  <c r="J81"/>
  <c r="G82"/>
  <c r="G71"/>
  <c r="G73"/>
  <c r="G75"/>
  <c r="G77"/>
  <c r="G79"/>
  <c r="G81"/>
  <c r="H71"/>
  <c r="H73"/>
  <c r="H75"/>
  <c r="H77"/>
  <c r="H79"/>
  <c r="H81"/>
  <c r="K82"/>
  <c r="K70"/>
  <c r="K72"/>
  <c r="K74"/>
  <c r="K76"/>
  <c r="K78"/>
  <c r="K80"/>
  <c r="I71"/>
  <c r="I73"/>
  <c r="I75"/>
  <c r="I77"/>
  <c r="I79"/>
  <c r="I81"/>
  <c r="J73"/>
  <c r="M73" s="1"/>
  <c r="K65"/>
  <c r="G65"/>
  <c r="F66"/>
  <c r="H66"/>
  <c r="K68"/>
  <c r="I68"/>
  <c r="F67"/>
  <c r="F69"/>
  <c r="H69"/>
  <c r="K95"/>
  <c r="I95"/>
  <c r="F92"/>
  <c r="F85"/>
  <c r="F87"/>
  <c r="F89"/>
  <c r="G85"/>
  <c r="I85"/>
  <c r="G87"/>
  <c r="G89"/>
  <c r="G91"/>
  <c r="M91" s="1"/>
  <c r="H86"/>
  <c r="H88"/>
  <c r="H90"/>
  <c r="H92"/>
  <c r="I86"/>
  <c r="I88"/>
  <c r="I90"/>
  <c r="F70"/>
  <c r="F72"/>
  <c r="F74"/>
  <c r="F76"/>
  <c r="F78"/>
  <c r="F80"/>
  <c r="F82"/>
  <c r="J70"/>
  <c r="J71"/>
  <c r="J74"/>
  <c r="J76"/>
  <c r="J78"/>
  <c r="J80"/>
  <c r="J82"/>
  <c r="G70"/>
  <c r="G72"/>
  <c r="G74"/>
  <c r="G76"/>
  <c r="G78"/>
  <c r="G80"/>
  <c r="H70"/>
  <c r="H72"/>
  <c r="H74"/>
  <c r="H76"/>
  <c r="H78"/>
  <c r="H80"/>
  <c r="H82"/>
  <c r="M77"/>
  <c r="E49" i="17"/>
  <c r="F49" s="1"/>
  <c r="E48"/>
  <c r="F48" s="1"/>
  <c r="E47"/>
  <c r="F47" s="1"/>
  <c r="E46"/>
  <c r="F46" s="1"/>
  <c r="E45"/>
  <c r="F45" s="1"/>
  <c r="E44"/>
  <c r="F44" s="1"/>
  <c r="E43"/>
  <c r="F43" s="1"/>
  <c r="E42"/>
  <c r="F42" s="1"/>
  <c r="E52"/>
  <c r="F52" s="1"/>
  <c r="E39"/>
  <c r="F39" s="1"/>
  <c r="E38"/>
  <c r="F38" s="1"/>
  <c r="E37"/>
  <c r="F37" s="1"/>
  <c r="E36"/>
  <c r="F36" s="1"/>
  <c r="E35"/>
  <c r="F35" s="1"/>
  <c r="E34"/>
  <c r="F34" s="1"/>
  <c r="E33"/>
  <c r="F33" s="1"/>
  <c r="E32"/>
  <c r="F32" s="1"/>
  <c r="E31"/>
  <c r="F31" s="1"/>
  <c r="E30"/>
  <c r="F30" s="1"/>
  <c r="E29"/>
  <c r="F29" s="1"/>
  <c r="E28"/>
  <c r="F28" s="1"/>
  <c r="E27"/>
  <c r="F27" s="1"/>
  <c r="E26"/>
  <c r="F26" s="1"/>
  <c r="E25"/>
  <c r="F25" s="1"/>
  <c r="E24"/>
  <c r="F24" s="1"/>
  <c r="E23"/>
  <c r="F23" s="1"/>
  <c r="AH25" i="19"/>
  <c r="AH24"/>
  <c r="AH23"/>
  <c r="AH22"/>
  <c r="AH21"/>
  <c r="AH20"/>
  <c r="AH19"/>
  <c r="AC19" i="20"/>
  <c r="AC20"/>
  <c r="AC21"/>
  <c r="AC22"/>
  <c r="AC23"/>
  <c r="AC24"/>
  <c r="AC25"/>
  <c r="T19"/>
  <c r="T20"/>
  <c r="T21"/>
  <c r="T22"/>
  <c r="T23"/>
  <c r="T24"/>
  <c r="T25"/>
  <c r="E16" i="17"/>
  <c r="AH11" i="19"/>
  <c r="AH12"/>
  <c r="AH13"/>
  <c r="AH14"/>
  <c r="AH15"/>
  <c r="AH16"/>
  <c r="AH17"/>
  <c r="AH18"/>
  <c r="AC11" i="20"/>
  <c r="AC12"/>
  <c r="AC13"/>
  <c r="AC14"/>
  <c r="AC15"/>
  <c r="AC16"/>
  <c r="AC17"/>
  <c r="AC18"/>
  <c r="T11"/>
  <c r="AF11" s="1"/>
  <c r="T12"/>
  <c r="AF12" s="1"/>
  <c r="T13"/>
  <c r="AF13" s="1"/>
  <c r="T14"/>
  <c r="AF14" s="1"/>
  <c r="T15"/>
  <c r="AF15" s="1"/>
  <c r="T16"/>
  <c r="AF16" s="1"/>
  <c r="T17"/>
  <c r="AF17" s="1"/>
  <c r="T18"/>
  <c r="AF18" s="1"/>
  <c r="AH10" i="19"/>
  <c r="AC10" i="20"/>
  <c r="T10"/>
  <c r="E10" i="17"/>
  <c r="E9"/>
  <c r="E8"/>
  <c r="E22"/>
  <c r="F22" s="1"/>
  <c r="AF10" i="20" l="1"/>
  <c r="AF25"/>
  <c r="AF21"/>
  <c r="AF24"/>
  <c r="AF20"/>
  <c r="M76"/>
  <c r="M72"/>
  <c r="M90"/>
  <c r="M68"/>
  <c r="M92"/>
  <c r="M87"/>
  <c r="M70"/>
  <c r="M69"/>
  <c r="M67"/>
  <c r="M65"/>
  <c r="AF23"/>
  <c r="M89"/>
  <c r="AF22"/>
  <c r="M85"/>
  <c r="M86"/>
  <c r="AF19"/>
  <c r="M80"/>
  <c r="M82"/>
  <c r="M79"/>
  <c r="M78"/>
  <c r="M75"/>
  <c r="M74"/>
  <c r="M71"/>
  <c r="M66"/>
  <c r="AI17" i="19"/>
  <c r="AI15"/>
  <c r="AI13"/>
  <c r="AI11"/>
  <c r="AI19"/>
  <c r="AI21"/>
  <c r="AI23"/>
  <c r="AI25"/>
  <c r="AI18"/>
  <c r="AI16"/>
  <c r="AI14"/>
  <c r="AI12"/>
  <c r="AI20"/>
  <c r="AI22"/>
  <c r="AI24"/>
  <c r="M88" i="20"/>
  <c r="M95"/>
  <c r="AI10" i="19"/>
  <c r="J7" i="17" l="1"/>
  <c r="K7" s="1"/>
  <c r="J24"/>
  <c r="K24" s="1"/>
  <c r="J22"/>
  <c r="K22" s="1"/>
  <c r="J8"/>
  <c r="K8" s="1"/>
  <c r="J9"/>
  <c r="K9" s="1"/>
  <c r="J10"/>
  <c r="K10" s="1"/>
  <c r="J11"/>
  <c r="K11" s="1"/>
  <c r="J12"/>
  <c r="K12" s="1"/>
  <c r="J13"/>
  <c r="K13" s="1"/>
  <c r="J14"/>
  <c r="K14" s="1"/>
  <c r="J15"/>
  <c r="K15" s="1"/>
  <c r="J16"/>
  <c r="K16" s="1"/>
  <c r="J17"/>
  <c r="K17" s="1"/>
  <c r="J18"/>
  <c r="K18" s="1"/>
  <c r="J19"/>
  <c r="K19" s="1"/>
  <c r="J20"/>
  <c r="K20" s="1"/>
  <c r="J21"/>
  <c r="K21" s="1"/>
  <c r="J23"/>
  <c r="K23" s="1"/>
  <c r="J25"/>
  <c r="K25" s="1"/>
  <c r="J26"/>
  <c r="K26" s="1"/>
  <c r="J27"/>
  <c r="K27" s="1"/>
  <c r="J28"/>
  <c r="K28" s="1"/>
  <c r="J29"/>
  <c r="K29" s="1"/>
  <c r="J30"/>
  <c r="K30" s="1"/>
  <c r="J31"/>
  <c r="K31" s="1"/>
  <c r="J32"/>
  <c r="K32" s="1"/>
  <c r="J33"/>
  <c r="K33" s="1"/>
  <c r="J34"/>
  <c r="K34" s="1"/>
  <c r="J35"/>
  <c r="K35" s="1"/>
  <c r="J37"/>
  <c r="K37" s="1"/>
  <c r="J38"/>
  <c r="K38" s="1"/>
  <c r="J40"/>
  <c r="K40" s="1"/>
  <c r="J54"/>
  <c r="K54" s="1"/>
  <c r="J55"/>
  <c r="K55" s="1"/>
  <c r="J56"/>
  <c r="K56" s="1"/>
  <c r="H8" l="1"/>
</calcChain>
</file>

<file path=xl/comments1.xml><?xml version="1.0" encoding="utf-8"?>
<comments xmlns="http://schemas.openxmlformats.org/spreadsheetml/2006/main">
  <authors>
    <author>Valued Acer Customer</author>
    <author>mazhan</author>
  </authors>
  <commentList>
    <comment ref="A1" authorId="0">
      <text>
        <r>
          <rPr>
            <b/>
            <sz val="14"/>
            <color indexed="81"/>
            <rFont val="Arial"/>
            <family val="2"/>
          </rPr>
          <t>Isikan NAMA SEKOLAH</t>
        </r>
        <r>
          <rPr>
            <sz val="8"/>
            <color indexed="81"/>
            <rFont val="Tahoma"/>
            <family val="2"/>
          </rPr>
          <t xml:space="preserve">
</t>
        </r>
      </text>
    </comment>
    <comment ref="A2" authorId="0">
      <text>
        <r>
          <rPr>
            <b/>
            <sz val="14"/>
            <color indexed="81"/>
            <rFont val="Arial"/>
            <family val="2"/>
          </rPr>
          <t>Isikan ALAMAT SEKOLAH</t>
        </r>
        <r>
          <rPr>
            <sz val="12"/>
            <color indexed="81"/>
            <rFont val="Arial"/>
            <family val="2"/>
          </rPr>
          <t xml:space="preserve">
</t>
        </r>
      </text>
    </comment>
    <comment ref="E9" authorId="0">
      <text>
        <r>
          <rPr>
            <b/>
            <sz val="14"/>
            <color indexed="81"/>
            <rFont val="Arial"/>
            <family val="2"/>
          </rPr>
          <t>NOMBOR BULAT HINGGA 100 000</t>
        </r>
        <r>
          <rPr>
            <sz val="8"/>
            <color indexed="81"/>
            <rFont val="Tahoma"/>
            <family val="2"/>
          </rPr>
          <t xml:space="preserve">
</t>
        </r>
      </text>
    </comment>
    <comment ref="F9" authorId="1">
      <text>
        <r>
          <rPr>
            <b/>
            <sz val="11"/>
            <color indexed="81"/>
            <rFont val="Arial"/>
            <family val="2"/>
          </rPr>
          <t>TAMBAH DALAM LINGKUNGAN  
100 000</t>
        </r>
      </text>
    </comment>
    <comment ref="G9" authorId="1">
      <text>
        <r>
          <rPr>
            <b/>
            <sz val="11"/>
            <color indexed="81"/>
            <rFont val="Arial"/>
            <family val="2"/>
          </rPr>
          <t>TOLAK DALAM LINGKUNGAN 
100 000</t>
        </r>
      </text>
    </comment>
    <comment ref="H9" authorId="1">
      <text>
        <r>
          <rPr>
            <b/>
            <sz val="11"/>
            <color indexed="81"/>
            <rFont val="Arial"/>
            <family val="2"/>
          </rPr>
          <t>DARAB HINGGA         100 000</t>
        </r>
      </text>
    </comment>
    <comment ref="I9" authorId="1">
      <text>
        <r>
          <rPr>
            <b/>
            <sz val="11"/>
            <color indexed="81"/>
            <rFont val="Arial"/>
            <family val="2"/>
          </rPr>
          <t>BAHAGI HINGGA         100 000</t>
        </r>
      </text>
    </comment>
    <comment ref="J9" authorId="1">
      <text>
        <r>
          <rPr>
            <b/>
            <sz val="11"/>
            <color indexed="81"/>
            <rFont val="Arial"/>
            <family val="2"/>
          </rPr>
          <t>OPERASI BERGABUNG</t>
        </r>
      </text>
    </comment>
    <comment ref="K9" authorId="1">
      <text>
        <r>
          <rPr>
            <b/>
            <sz val="11"/>
            <color indexed="81"/>
            <rFont val="Arial"/>
            <family val="2"/>
          </rPr>
          <t>PECAHAN</t>
        </r>
      </text>
    </comment>
    <comment ref="L9" authorId="1">
      <text>
        <r>
          <rPr>
            <b/>
            <sz val="11"/>
            <color indexed="81"/>
            <rFont val="Arial"/>
            <family val="2"/>
          </rPr>
          <t>PERPULUHAN</t>
        </r>
      </text>
    </comment>
    <comment ref="M9" authorId="1">
      <text>
        <r>
          <rPr>
            <b/>
            <sz val="11"/>
            <color indexed="81"/>
            <rFont val="Arial"/>
            <family val="2"/>
          </rPr>
          <t>PERATUS</t>
        </r>
      </text>
    </comment>
    <comment ref="N9" authorId="1">
      <text>
        <r>
          <rPr>
            <b/>
            <sz val="11"/>
            <color indexed="81"/>
            <rFont val="Arial"/>
            <family val="2"/>
          </rPr>
          <t>WANG HINGGA RM100 000</t>
        </r>
      </text>
    </comment>
    <comment ref="O9" authorId="1">
      <text>
        <r>
          <rPr>
            <b/>
            <sz val="11"/>
            <color indexed="81"/>
            <rFont val="Arial"/>
            <family val="2"/>
          </rPr>
          <t>MASA DAN WAKTU</t>
        </r>
      </text>
    </comment>
    <comment ref="P9" authorId="1">
      <text>
        <r>
          <rPr>
            <b/>
            <sz val="11"/>
            <color indexed="81"/>
            <rFont val="Arial"/>
            <family val="2"/>
          </rPr>
          <t>PANJANG</t>
        </r>
      </text>
    </comment>
    <comment ref="Q9" authorId="1">
      <text>
        <r>
          <rPr>
            <sz val="11"/>
            <color indexed="81"/>
            <rFont val="Arial"/>
            <family val="2"/>
          </rPr>
          <t>JISIM</t>
        </r>
      </text>
    </comment>
    <comment ref="R9" authorId="1">
      <text>
        <r>
          <rPr>
            <b/>
            <sz val="11"/>
            <color indexed="81"/>
            <rFont val="Arial"/>
            <family val="2"/>
          </rPr>
          <t>ISI PADU CECAIR</t>
        </r>
      </text>
    </comment>
    <comment ref="S9" authorId="1">
      <text>
        <r>
          <rPr>
            <b/>
            <sz val="11"/>
            <color indexed="81"/>
            <rFont val="Arial"/>
            <family val="2"/>
          </rPr>
          <t>RUANG</t>
        </r>
      </text>
    </comment>
    <comment ref="T9" authorId="0">
      <text>
        <r>
          <rPr>
            <b/>
            <sz val="11"/>
            <color indexed="81"/>
            <rFont val="Arial"/>
            <family val="2"/>
          </rPr>
          <t>KOORDINAT</t>
        </r>
      </text>
    </comment>
    <comment ref="U9" authorId="0">
      <text>
        <r>
          <rPr>
            <b/>
            <sz val="11"/>
            <color indexed="81"/>
            <rFont val="Arial"/>
            <family val="2"/>
          </rPr>
          <t>NISBAH DAN KADARAN</t>
        </r>
        <r>
          <rPr>
            <sz val="14"/>
            <color indexed="81"/>
            <rFont val="Arial"/>
            <family val="2"/>
          </rPr>
          <t xml:space="preserve">
</t>
        </r>
      </text>
    </comment>
    <comment ref="V9" authorId="0">
      <text>
        <r>
          <rPr>
            <b/>
            <sz val="14"/>
            <color indexed="81"/>
            <rFont val="Arial"/>
            <family val="2"/>
          </rPr>
          <t>PERWAKILAN DATA</t>
        </r>
      </text>
    </comment>
    <comment ref="B66" authorId="0">
      <text>
        <r>
          <rPr>
            <b/>
            <sz val="12"/>
            <color indexed="81"/>
            <rFont val="Arial"/>
            <family val="2"/>
          </rPr>
          <t>Nama Guru Besar</t>
        </r>
        <r>
          <rPr>
            <sz val="8"/>
            <color indexed="81"/>
            <rFont val="Tahoma"/>
            <charset val="1"/>
          </rPr>
          <t xml:space="preserve">
</t>
        </r>
      </text>
    </comment>
    <comment ref="B68" authorId="0">
      <text>
        <r>
          <rPr>
            <b/>
            <sz val="12"/>
            <color indexed="81"/>
            <rFont val="Arial"/>
            <family val="2"/>
          </rPr>
          <t xml:space="preserve">Nama Sekolah
</t>
        </r>
        <r>
          <rPr>
            <sz val="8"/>
            <color indexed="81"/>
            <rFont val="Tahoma"/>
            <family val="2"/>
          </rPr>
          <t xml:space="preserve">
</t>
        </r>
      </text>
    </comment>
  </commentList>
</comments>
</file>

<file path=xl/comments2.xml><?xml version="1.0" encoding="utf-8"?>
<comments xmlns="http://schemas.openxmlformats.org/spreadsheetml/2006/main">
  <authors>
    <author>Valued Acer Customer</author>
    <author>mazhan</author>
  </authors>
  <commentList>
    <comment ref="A1" authorId="0">
      <text>
        <r>
          <rPr>
            <b/>
            <sz val="14"/>
            <color indexed="81"/>
            <rFont val="Arial"/>
            <family val="2"/>
          </rPr>
          <t>Isikan NAMA SEKOLAH</t>
        </r>
        <r>
          <rPr>
            <sz val="8"/>
            <color indexed="81"/>
            <rFont val="Tahoma"/>
            <family val="2"/>
          </rPr>
          <t xml:space="preserve">
</t>
        </r>
      </text>
    </comment>
    <comment ref="A2" authorId="0">
      <text>
        <r>
          <rPr>
            <b/>
            <sz val="14"/>
            <color indexed="81"/>
            <rFont val="Arial"/>
            <family val="2"/>
          </rPr>
          <t>Isikan ALAMAT SEKOLAH</t>
        </r>
        <r>
          <rPr>
            <sz val="12"/>
            <color indexed="81"/>
            <rFont val="Arial"/>
            <family val="2"/>
          </rPr>
          <t xml:space="preserve">
</t>
        </r>
      </text>
    </comment>
    <comment ref="B9" authorId="0">
      <text>
        <r>
          <rPr>
            <b/>
            <sz val="14"/>
            <color indexed="81"/>
            <rFont val="Arial"/>
            <family val="2"/>
          </rPr>
          <t>NOMBOR BULAT HINGGA 100 000</t>
        </r>
        <r>
          <rPr>
            <sz val="8"/>
            <color indexed="81"/>
            <rFont val="Tahoma"/>
            <family val="2"/>
          </rPr>
          <t xml:space="preserve">
</t>
        </r>
      </text>
    </comment>
    <comment ref="C9" authorId="1">
      <text>
        <r>
          <rPr>
            <b/>
            <sz val="11"/>
            <color indexed="81"/>
            <rFont val="Arial"/>
            <family val="2"/>
          </rPr>
          <t>TAMBAH DALAM LINGKUNGAN  
100 000</t>
        </r>
      </text>
    </comment>
    <comment ref="D9" authorId="1">
      <text>
        <r>
          <rPr>
            <b/>
            <sz val="11"/>
            <color indexed="81"/>
            <rFont val="Arial"/>
            <family val="2"/>
          </rPr>
          <t>TOLAK DALAM LINGKUNGAN 
100 000</t>
        </r>
      </text>
    </comment>
    <comment ref="E9" authorId="1">
      <text>
        <r>
          <rPr>
            <b/>
            <sz val="11"/>
            <color indexed="81"/>
            <rFont val="Arial"/>
            <family val="2"/>
          </rPr>
          <t>DARAB HINGGA         100 000</t>
        </r>
      </text>
    </comment>
    <comment ref="F9" authorId="1">
      <text>
        <r>
          <rPr>
            <b/>
            <sz val="11"/>
            <color indexed="81"/>
            <rFont val="Arial"/>
            <family val="2"/>
          </rPr>
          <t>BAHAGI HINGGA         100 000</t>
        </r>
      </text>
    </comment>
    <comment ref="G9" authorId="1">
      <text>
        <r>
          <rPr>
            <b/>
            <sz val="11"/>
            <color indexed="81"/>
            <rFont val="Arial"/>
            <family val="2"/>
          </rPr>
          <t>OPERASI BERGABUNG</t>
        </r>
      </text>
    </comment>
    <comment ref="H9" authorId="1">
      <text>
        <r>
          <rPr>
            <b/>
            <sz val="11"/>
            <color indexed="81"/>
            <rFont val="Arial"/>
            <family val="2"/>
          </rPr>
          <t>PECAHAN</t>
        </r>
      </text>
    </comment>
    <comment ref="I9" authorId="1">
      <text>
        <r>
          <rPr>
            <b/>
            <sz val="11"/>
            <color indexed="81"/>
            <rFont val="Arial"/>
            <family val="2"/>
          </rPr>
          <t>PERPULUHAN</t>
        </r>
      </text>
    </comment>
    <comment ref="J9" authorId="1">
      <text>
        <r>
          <rPr>
            <b/>
            <sz val="11"/>
            <color indexed="81"/>
            <rFont val="Arial"/>
            <family val="2"/>
          </rPr>
          <t>PERATUS</t>
        </r>
      </text>
    </comment>
    <comment ref="K9" authorId="1">
      <text>
        <r>
          <rPr>
            <b/>
            <sz val="11"/>
            <color indexed="81"/>
            <rFont val="Arial"/>
            <family val="2"/>
          </rPr>
          <t>WANG HINGGA RM100 000</t>
        </r>
      </text>
    </comment>
    <comment ref="L9" authorId="1">
      <text>
        <r>
          <rPr>
            <b/>
            <sz val="11"/>
            <color indexed="81"/>
            <rFont val="Arial"/>
            <family val="2"/>
          </rPr>
          <t>MASA DAN WAKTU</t>
        </r>
      </text>
    </comment>
    <comment ref="M9" authorId="1">
      <text>
        <r>
          <rPr>
            <b/>
            <sz val="11"/>
            <color indexed="81"/>
            <rFont val="Arial"/>
            <family val="2"/>
          </rPr>
          <t>PANJANG</t>
        </r>
      </text>
    </comment>
    <comment ref="N9" authorId="1">
      <text>
        <r>
          <rPr>
            <sz val="11"/>
            <color indexed="81"/>
            <rFont val="Arial"/>
            <family val="2"/>
          </rPr>
          <t>JISIM</t>
        </r>
      </text>
    </comment>
    <comment ref="O9" authorId="1">
      <text>
        <r>
          <rPr>
            <b/>
            <sz val="11"/>
            <color indexed="81"/>
            <rFont val="Arial"/>
            <family val="2"/>
          </rPr>
          <t>ISI PADU CECAIR</t>
        </r>
      </text>
    </comment>
    <comment ref="P9" authorId="1">
      <text>
        <r>
          <rPr>
            <b/>
            <sz val="11"/>
            <color indexed="81"/>
            <rFont val="Arial"/>
            <family val="2"/>
          </rPr>
          <t>RUANG</t>
        </r>
      </text>
    </comment>
    <comment ref="Q9" authorId="0">
      <text>
        <r>
          <rPr>
            <b/>
            <sz val="11"/>
            <color indexed="81"/>
            <rFont val="Arial"/>
            <family val="2"/>
          </rPr>
          <t>KOORDINAT</t>
        </r>
      </text>
    </comment>
    <comment ref="R9" authorId="0">
      <text>
        <r>
          <rPr>
            <b/>
            <sz val="11"/>
            <color indexed="81"/>
            <rFont val="Arial"/>
            <family val="2"/>
          </rPr>
          <t>NISBAH DAN KADARAN</t>
        </r>
        <r>
          <rPr>
            <sz val="14"/>
            <color indexed="81"/>
            <rFont val="Arial"/>
            <family val="2"/>
          </rPr>
          <t xml:space="preserve">
</t>
        </r>
      </text>
    </comment>
    <comment ref="S9" authorId="0">
      <text>
        <r>
          <rPr>
            <b/>
            <sz val="14"/>
            <color indexed="81"/>
            <rFont val="Arial"/>
            <family val="2"/>
          </rPr>
          <t>PERWAKILAN DATA</t>
        </r>
      </text>
    </comment>
    <comment ref="AB9" authorId="0">
      <text>
        <r>
          <rPr>
            <b/>
            <sz val="14"/>
            <color indexed="81"/>
            <rFont val="Arial"/>
            <family val="2"/>
          </rPr>
          <t>Isikan BAND APRESIASI MUZIK murid pada lajur ini</t>
        </r>
      </text>
    </comment>
    <comment ref="E65" authorId="0">
      <text>
        <r>
          <rPr>
            <b/>
            <sz val="14"/>
            <color indexed="81"/>
            <rFont val="Arial"/>
            <family val="2"/>
          </rPr>
          <t>NOMBOR BULAT HINGGA 100 000</t>
        </r>
        <r>
          <rPr>
            <sz val="8"/>
            <color indexed="81"/>
            <rFont val="Tahoma"/>
            <family val="2"/>
          </rPr>
          <t xml:space="preserve">
</t>
        </r>
      </text>
    </comment>
    <comment ref="E66" authorId="1">
      <text>
        <r>
          <rPr>
            <b/>
            <sz val="11"/>
            <color indexed="81"/>
            <rFont val="Arial"/>
            <family val="2"/>
          </rPr>
          <t>TAMBAH DALAM LINGKUNGAN  
100 000</t>
        </r>
      </text>
    </comment>
    <comment ref="E67" authorId="1">
      <text>
        <r>
          <rPr>
            <b/>
            <sz val="11"/>
            <color indexed="81"/>
            <rFont val="Arial"/>
            <family val="2"/>
          </rPr>
          <t>TOLAK DALAM LINGKUNGAN 
100 000</t>
        </r>
      </text>
    </comment>
    <comment ref="E68" authorId="1">
      <text>
        <r>
          <rPr>
            <b/>
            <sz val="11"/>
            <color indexed="81"/>
            <rFont val="Arial"/>
            <family val="2"/>
          </rPr>
          <t>DARAB HINGGA         100 000</t>
        </r>
      </text>
    </comment>
    <comment ref="E69" authorId="1">
      <text>
        <r>
          <rPr>
            <b/>
            <sz val="11"/>
            <color indexed="81"/>
            <rFont val="Arial"/>
            <family val="2"/>
          </rPr>
          <t>BAHAGI HINGGA         100 000</t>
        </r>
      </text>
    </comment>
    <comment ref="E70" authorId="1">
      <text>
        <r>
          <rPr>
            <b/>
            <sz val="11"/>
            <color indexed="81"/>
            <rFont val="Arial"/>
            <family val="2"/>
          </rPr>
          <t>OPERASI BERGABUNG</t>
        </r>
      </text>
    </comment>
    <comment ref="E71" authorId="1">
      <text>
        <r>
          <rPr>
            <b/>
            <sz val="11"/>
            <color indexed="81"/>
            <rFont val="Arial"/>
            <family val="2"/>
          </rPr>
          <t>PECAHAN</t>
        </r>
      </text>
    </comment>
    <comment ref="E72" authorId="1">
      <text>
        <r>
          <rPr>
            <b/>
            <sz val="11"/>
            <color indexed="81"/>
            <rFont val="Arial"/>
            <family val="2"/>
          </rPr>
          <t>PERPULUHAN</t>
        </r>
      </text>
    </comment>
    <comment ref="E73" authorId="1">
      <text>
        <r>
          <rPr>
            <b/>
            <sz val="11"/>
            <color indexed="81"/>
            <rFont val="Arial"/>
            <family val="2"/>
          </rPr>
          <t>PERATUS</t>
        </r>
      </text>
    </comment>
    <comment ref="E74" authorId="1">
      <text>
        <r>
          <rPr>
            <b/>
            <sz val="11"/>
            <color indexed="81"/>
            <rFont val="Arial"/>
            <family val="2"/>
          </rPr>
          <t>WANG HINGGA RM100 000</t>
        </r>
      </text>
    </comment>
    <comment ref="E75" authorId="1">
      <text>
        <r>
          <rPr>
            <b/>
            <sz val="11"/>
            <color indexed="81"/>
            <rFont val="Arial"/>
            <family val="2"/>
          </rPr>
          <t>MASA DAN WAKTU</t>
        </r>
      </text>
    </comment>
    <comment ref="E76" authorId="1">
      <text>
        <r>
          <rPr>
            <b/>
            <sz val="11"/>
            <color indexed="81"/>
            <rFont val="Arial"/>
            <family val="2"/>
          </rPr>
          <t>PANJANG</t>
        </r>
      </text>
    </comment>
    <comment ref="E77" authorId="1">
      <text>
        <r>
          <rPr>
            <b/>
            <sz val="11"/>
            <color indexed="81"/>
            <rFont val="Arial"/>
            <family val="2"/>
          </rPr>
          <t>PANJANG</t>
        </r>
      </text>
    </comment>
    <comment ref="E78" authorId="1">
      <text>
        <r>
          <rPr>
            <sz val="11"/>
            <color indexed="81"/>
            <rFont val="Arial"/>
            <family val="2"/>
          </rPr>
          <t>JISIM</t>
        </r>
      </text>
    </comment>
    <comment ref="E79" authorId="1">
      <text>
        <r>
          <rPr>
            <b/>
            <sz val="11"/>
            <color indexed="81"/>
            <rFont val="Arial"/>
            <family val="2"/>
          </rPr>
          <t>ISI PADU CECAIR</t>
        </r>
      </text>
    </comment>
    <comment ref="E80" authorId="1">
      <text>
        <r>
          <rPr>
            <b/>
            <sz val="11"/>
            <color indexed="81"/>
            <rFont val="Arial"/>
            <family val="2"/>
          </rPr>
          <t>RUANG</t>
        </r>
      </text>
    </comment>
    <comment ref="E81" authorId="0">
      <text>
        <r>
          <rPr>
            <b/>
            <sz val="11"/>
            <color indexed="81"/>
            <rFont val="Arial"/>
            <family val="2"/>
          </rPr>
          <t>NISBAH DAN KADARAN</t>
        </r>
        <r>
          <rPr>
            <sz val="14"/>
            <color indexed="81"/>
            <rFont val="Arial"/>
            <family val="2"/>
          </rPr>
          <t xml:space="preserve">
</t>
        </r>
      </text>
    </comment>
    <comment ref="E82" authorId="0">
      <text>
        <r>
          <rPr>
            <b/>
            <sz val="14"/>
            <color indexed="81"/>
            <rFont val="Arial"/>
            <family val="2"/>
          </rPr>
          <t>PERWAKILAN DATA</t>
        </r>
      </text>
    </comment>
  </commentList>
</comments>
</file>

<file path=xl/sharedStrings.xml><?xml version="1.0" encoding="utf-8"?>
<sst xmlns="http://schemas.openxmlformats.org/spreadsheetml/2006/main" count="516" uniqueCount="341">
  <si>
    <t>BIL</t>
  </si>
  <si>
    <t>NO. SURAT BERANAK</t>
  </si>
  <si>
    <t>NAMA MURID</t>
  </si>
  <si>
    <t>Berikut adalah pernyataan bagi kemahiran yang telah dikuasai:</t>
  </si>
  <si>
    <t>:</t>
  </si>
  <si>
    <t>Nama Murid</t>
  </si>
  <si>
    <t>No. Surat Beranak</t>
  </si>
  <si>
    <t>Jantina</t>
  </si>
  <si>
    <t>Kelas</t>
  </si>
  <si>
    <t>Tarikh Pelaporan</t>
  </si>
  <si>
    <t>Kelas :</t>
  </si>
  <si>
    <t>NAMA GURU MATA PELAJARAN :</t>
  </si>
  <si>
    <t>………………………………..…............</t>
  </si>
  <si>
    <t>TAFSIRAN</t>
  </si>
  <si>
    <t>………………………………………………………………………………..</t>
  </si>
  <si>
    <t>GURU BESAR</t>
  </si>
  <si>
    <t>PENTAKSIRAN PERTENGAHAN TAHUN MATA PELAJARAN MATEMATIK TAHUN 4</t>
  </si>
  <si>
    <t>T1</t>
  </si>
  <si>
    <t>T2</t>
  </si>
  <si>
    <t>T3</t>
  </si>
  <si>
    <t>T4</t>
  </si>
  <si>
    <t>T5</t>
  </si>
  <si>
    <t>T6</t>
  </si>
  <si>
    <t>T7</t>
  </si>
  <si>
    <t>T8</t>
  </si>
  <si>
    <t>T9</t>
  </si>
  <si>
    <t>T10</t>
  </si>
  <si>
    <t>T11</t>
  </si>
  <si>
    <t>T12</t>
  </si>
  <si>
    <t>T13</t>
  </si>
  <si>
    <t>T14</t>
  </si>
  <si>
    <t>T15</t>
  </si>
  <si>
    <t>T16</t>
  </si>
  <si>
    <t>T17</t>
  </si>
  <si>
    <t>T18</t>
  </si>
  <si>
    <t>BAND KESELURUHAN  
MATEMATIK
TAHUN 4</t>
  </si>
  <si>
    <t>JANTINA (L/P)</t>
  </si>
  <si>
    <t>Menyatakan sebarang nombor hingga 100 000.</t>
  </si>
  <si>
    <t>Menentukan nilai tempat dan nilai digit bagi sebarang nombor hingga 100 000.</t>
  </si>
  <si>
    <t>Menganggar dan membundarkan sebarang nombor kepada puluh, ratus, ribu dan puluh ribu yang terdekat.</t>
  </si>
  <si>
    <t>Mengelas dan melengkapkan pola nombor.</t>
  </si>
  <si>
    <t>Menyelesaikan masalah yang rutin bagi sebarang nombor dengan pelbagai strategi.</t>
  </si>
  <si>
    <t>Menyelesaikan masalah harian yang bukan rutin bagi sebarang nombor dengan kreatif dan inovatif.</t>
  </si>
  <si>
    <t>Mengenal pasti anu dan menulis ayat matematik.</t>
  </si>
  <si>
    <t>Menambah sebarang dua hingga empat nombor hingga lima digit tanpa mengumpul semula.</t>
  </si>
  <si>
    <t>Menambah sebarang dua hingga empat nombor hingga lima digit dengan mengumpul semula.</t>
  </si>
  <si>
    <t>Menyelesaikan masalah harian yang rutin melibatkan penambahan hingga tiga nombor.</t>
  </si>
  <si>
    <t>Menyelesaikan masalah harian yang rutin melibatkan penambahan dengan pelbagai strategi.</t>
  </si>
  <si>
    <t>Menyelesaikan masalah harian yang bukan rutin melibatkan penambahan secara kreatif dan inovatif.</t>
  </si>
  <si>
    <t>Menolak sebarang dua nombor hingga 100 000.</t>
  </si>
  <si>
    <t>Menolak berturut-turut dua nombor daripada sebarang nombor hingga 100 000.</t>
  </si>
  <si>
    <t>Menyelesaikan masalah harian yang rutin melibatkan penolakan dua nombor</t>
  </si>
  <si>
    <t>Menyelesaikan masalah harian yang rutin melibatkan penolakan dengan pelbagai strategi.</t>
  </si>
  <si>
    <t>Menyelesaikan masalah harian yang bukan rutin melibatkan penolakan secara kreatif dan inovatif.</t>
  </si>
  <si>
    <t>Mendarab sebarang nombor hingga empat digit dengan satu digit tanpa mengumpul semula.</t>
  </si>
  <si>
    <t>Mendarab sebarang nombor hingga empat digit dengan satu digit dengan mengumpul semula.</t>
  </si>
  <si>
    <t>Mendarab sebarang nombor hingga tiga digit dengan dua digit, 100 dan 1000.</t>
  </si>
  <si>
    <t>Menyelesaikan masalah harian yang rutin melibatkan pendaraban dua nombor.</t>
  </si>
  <si>
    <t>Menyelesaikan masalah harian yang  rutin melibatkan pendaraban dengan pelbagai strategi.</t>
  </si>
  <si>
    <t>Menyelesaikan masalah harian yang bukan rutin melibatkan pendaraban  secara kreatif dan inovatif.</t>
  </si>
  <si>
    <t>Membahagi sebarang nombor hingga 100 000 dengan satu digit tanpa baki.</t>
  </si>
  <si>
    <t>Membahagi sebarang nombor hingga 100 000 dengan satu digit dan berbaki.</t>
  </si>
  <si>
    <t>Membahagi sebarang nombor hingga 100 000 dengan nombor dua digit, 100 dan 1000.</t>
  </si>
  <si>
    <t>Menyelesaikan masalah harian yang rutin melibatkan pembahagian dua nombor.</t>
  </si>
  <si>
    <t>Menyelesaikan masalah harian yang rutin melibatkan pembahagian dengan pelbagai strategi.</t>
  </si>
  <si>
    <t>Menyelesaikan masalah harian yang bukan rutin melibatkan pembahagian secara kreatif dan inovatif.</t>
  </si>
  <si>
    <t>Operasi bergabung tambah dan tolak tanpa mengumpul semula, darab dan bahagi sebarang nombor dengan satu digit tanpa baki dalam lingkungan 100 000.</t>
  </si>
  <si>
    <t>Operasi bergabung tambah dan tolak dengan mengumpul semula, darab dan bahagi sebarang nombor dengan satu digit berbaki dalam lingkungan 100 000.</t>
  </si>
  <si>
    <t>Operasi bergabung tambah dan tolak tanpa dan dengan mengumpul semula, darab dan bahagi sebarang nombor dengan nombor hingga dua digit tanpa dan berbaki dalam lingkungan  100 000.</t>
  </si>
  <si>
    <t>Menyelesaikan masalah harian yang rutin melibatkan operasi bergabung tambah dan tolak, darab dan bahagi.</t>
  </si>
  <si>
    <t>Menyelesaikan masalah harian yang rutin melibatkan operasi bergabung tambah dan tolak, darab dan bahagi dengan pelbagai strategi.</t>
  </si>
  <si>
    <t>Menyelesaikan masalah harian yang bukan rutin melibatkan operasi bergabung tambah dan tolak, darab dan bahagi secara kreatif dan inovatif.</t>
  </si>
  <si>
    <t>Menyatakan pecahan tak wajar dan nombor bercampur penyebutnya hingga 10.</t>
  </si>
  <si>
    <t>Menukar pecahan tak wajar penyebutnya hingga 10 kepada nombor bercampur dan sebaliknya.</t>
  </si>
  <si>
    <t>Menambah hingga tiga pecahan wajar, menolak hingga dua pecahan dan melakukan operasi bergabung tambah dan tolak melibatkan penyebut sama hingga 10.</t>
  </si>
  <si>
    <t>Menambah hingga tiga pecahan wajar, menolak hingga dua pecahan dan melakukan operasi bergabung tambah dan tolak melibatkan penyebut tak sama hingga 10.</t>
  </si>
  <si>
    <t>Menyelesaikan masalah harian yang rutin melibatkan pecahan dengan menggunakan pelbagai strategi.</t>
  </si>
  <si>
    <t xml:space="preserve">Menyelesaikan masalah harian yang bukan rutin melibatkan pecahan secara kreatif dan inovatif </t>
  </si>
  <si>
    <t>Menyatakan sebarang nombor perpuluhan berdasarkan bahan konkrit dan gambar rajah.</t>
  </si>
  <si>
    <t>Menukar pecahan perseribu kepada perpuluhan dan sebaliknya.</t>
  </si>
  <si>
    <t>Menambah, menolak hingga tiga tempat perpuluhan dan mendarab, membahagi dengan satu digit, 10, 100 dan 1000, hasilnya hingga tiga tempat perpuluhan.</t>
  </si>
  <si>
    <t>Menyelesaikan masalah harian yang rutin melibatkan nombor perpuluhan hingga tiga tempat perpuluhan dalam penambahan, penolakan, pendaraban dan pembahagian.</t>
  </si>
  <si>
    <t>Menyelesaikan masalah harian yang rutin melibatkan nombor perpuluhan hingga tiga tempat perpuluhan dengan mengguna-kan pelbagai strategi.</t>
  </si>
  <si>
    <t>Menyelesaikan masalah harian yang bukan rutin melibatkan nombor perpuluhan hingga tiga tempat perpuluhan secara kreatif dan inovatif.</t>
  </si>
  <si>
    <t>Menyatakan perpuluhan dan peratus berdasarkan bahan konkrit dan gambar rajah.</t>
  </si>
  <si>
    <t>Menukar peratus kepada perpuluhan.</t>
  </si>
  <si>
    <t xml:space="preserve">Menukar perpuluhan hingga dua tempat perpuluhan kepada peratus.  </t>
  </si>
  <si>
    <t>Menyelesaikan masalah harian yang rutin melibatkan penukaran perpuluhan kepada peratus dan sebaliknya.</t>
  </si>
  <si>
    <t>Menyelesaikan masalah harian yang rutin melibatkan penukaran perpuluhan kepada peratus dan sebaliknya dengan pelbagai strategi.</t>
  </si>
  <si>
    <t>Menyelesaikan masalah harian yang bukan rutin melibatkan penukaran perpuluhan kepada peratus dan sebaliknya secara kreatif dan inovatif.</t>
  </si>
  <si>
    <t xml:space="preserve">Menyatakan sebarang nilai gabungan wang hingga RM100 000.  </t>
  </si>
  <si>
    <t>TAJUK 1: NOMBOR BULAT DALAM LINGKUNGAN 100 000</t>
  </si>
  <si>
    <t>TAJUK 2: TAMBAH DALAM LINGKUNGAN 100 000</t>
  </si>
  <si>
    <t>TAJUK 3: TOLAK DALAM LINGKUNGAN 100 000</t>
  </si>
  <si>
    <t>TAJUK 4: DARAB HINGGA 100 000</t>
  </si>
  <si>
    <t>PENGETAHUAN  MATEMATIK
(60%)</t>
  </si>
  <si>
    <t xml:space="preserve">
SIKAP &amp; NILAI
(5%)</t>
  </si>
  <si>
    <t xml:space="preserve">
KEMAHIRAN DAN PROSES
(35%)</t>
  </si>
  <si>
    <t xml:space="preserve">KESELURUHAN </t>
  </si>
  <si>
    <t>PENAAKULAN</t>
  </si>
  <si>
    <t>PERKAITAN</t>
  </si>
  <si>
    <t>PERWAKILAN</t>
  </si>
  <si>
    <t>KOMUNIKASI</t>
  </si>
  <si>
    <t>KEMAHIRAN BERFIKIR</t>
  </si>
  <si>
    <t>KEMAHIRAN INSANIAH</t>
  </si>
  <si>
    <t>KEMAHIRAN MENGGUNAKAN TEKNOLOGI</t>
  </si>
  <si>
    <t>TAJUK 5: BAHAGI HINGGA 100 000</t>
  </si>
  <si>
    <t>TAJUK 6: OPERASI BERGABUNG</t>
  </si>
  <si>
    <t>TAJUK 7: PECAHAN</t>
  </si>
  <si>
    <t>TAJUK 8: PERPULUHAN</t>
  </si>
  <si>
    <t>TAJUK 9: PERATUS</t>
  </si>
  <si>
    <t>TAJUK 10: WANG HINGGA RM100 000</t>
  </si>
  <si>
    <t>Menyelesaikan masalah harian yang rutin melibatkan penambahan, penolakan, pendaraban dan pembahagian wang.</t>
  </si>
  <si>
    <t>Menyelesaikan masalah harian yang rutin melibatkan penambahan, penolakan, pendaraban dan pembahagian wang dengan pelbagai strategi.</t>
  </si>
  <si>
    <t>Menyelesaikan masalah harian yang bukan rutin melibatkan penambahan, penolakan, pendaraban dan pembahagian wang  secara kreatif dan inovatif.</t>
  </si>
  <si>
    <t>TAJUK 11: MASA DAN WAKTU</t>
  </si>
  <si>
    <t>Menyatakan perkaitan antara unit masa.</t>
  </si>
  <si>
    <t>Menambah, menolak, mendarab dan membahagi melibatkan unit masa tanpa penukaran unit.</t>
  </si>
  <si>
    <t>Menambah, menolak, mendarab dan membahagi melibatkan unit masa dengan penukaran unit.</t>
  </si>
  <si>
    <t>Menyelesaikan masalah harian yang rutin melibatkan unit masa.</t>
  </si>
  <si>
    <t>Menyelesaikan masalah harian yang rutin melibatkan unit masa dengan menggunakan pelbagai strategi.</t>
  </si>
  <si>
    <t>Menyelesaikan masalah harian yang bukan rutin melibatkan unit masa secara kreatif dan inovatif.</t>
  </si>
  <si>
    <t>TAJUK 12: PANJANG</t>
  </si>
  <si>
    <t>Menyatakan perkaitan antara unit panjang.</t>
  </si>
  <si>
    <t>Menambah, menolak, mendarab dan membahagi melibatkan unit panjang.</t>
  </si>
  <si>
    <t>Menyelesaikan masalah harian yang rutin melibatkan unit panjang.</t>
  </si>
  <si>
    <t>Menyelesaikan masalah harian yang rutin melibatkan unit panjang dengan menggunakan pelbagai strategi.</t>
  </si>
  <si>
    <t>Menyelesaikan masalah harian yang bukan rutin melibatkan unit panjang secara kreatif dan inovatif.</t>
  </si>
  <si>
    <t>TAJUK 13: JISIM</t>
  </si>
  <si>
    <t>TAJUK 14: ISI PADU CECAIR</t>
  </si>
  <si>
    <t>TAJUK 15: RUANG</t>
  </si>
  <si>
    <t>Menambah, menolak, mendarab dan membahagi  melibatkan jisim.</t>
  </si>
  <si>
    <t>Melakukan operasi bergabung tambah dan tolak,darab dan bahagi melibatkan kilogram dan gram dengan penukaran unit.</t>
  </si>
  <si>
    <t>Menyelesaikan masalah harian yang rutin melibatkan operasi bergabung berkaitan jisim.</t>
  </si>
  <si>
    <t>Menyelesaikan masalah harian yang rutin melibatkan operasi bergabung berkaitan jisim dengan menggunakan pelbagai strategi.</t>
  </si>
  <si>
    <t>Menyelesaikan masalah harian yang rutin melibatkan operasi bergabung berkaitan isi padu cecair.</t>
  </si>
  <si>
    <t>Menyelesaikan masalah harian yang rutin melibatkan operasi bergabung berkaitan isi padu cecair dengan menggunakan pelbagai strategi.</t>
  </si>
  <si>
    <t>Menyelesaikan masalah harian yang bukan rutin melibatkan operasi bergabung berkaitan isi padu cecair secara kreatif dan inovatif.</t>
  </si>
  <si>
    <t>Menyatakan jenis-jenis sudut dan garis-garis pada bentuk dua dimensi.</t>
  </si>
  <si>
    <t>Menyatakan maksud perimeter, luas dan isi padu dengan menggunakan rumus.</t>
  </si>
  <si>
    <t>Menghitung perimeter, luas dan isi padu.</t>
  </si>
  <si>
    <t>Menyelesaikan masalah harian yang rutin melibatkan sudut, garis, perimeter, luas dan isi padu.</t>
  </si>
  <si>
    <t>Menyelesaikan masalah harian yang rutin melibatkan sudut, garis, perimeter, luas dan isi padu dengan pelbagai strategi.</t>
  </si>
  <si>
    <t>TAJUK 18: PERWAKILAN DATA</t>
  </si>
  <si>
    <t xml:space="preserve">TAJUK 17: NISBAH DAN KADARAN </t>
  </si>
  <si>
    <t>TAJUK 16: KOORDINAT</t>
  </si>
  <si>
    <t>Menyelesaikan masalah harian yang bukan rutin melibatkan sudut, garis, perimeter, luas dan isi padu secara kreatif dan inovatif.</t>
  </si>
  <si>
    <t>Menyatakan perbendaharaan kata berkaitan paksi mengufuk dan paksi mencancang.</t>
  </si>
  <si>
    <t>Menyatakan objek berdasarkan kedudukan objek pada paksi mengufuk dan paksi mencancang.</t>
  </si>
  <si>
    <t>Menentukan kedudukan objek pada paksi mengufuk dan paksi mencancang.</t>
  </si>
  <si>
    <t>Menyelesaikan masalah harian yang rutin melibatkan koordinat.</t>
  </si>
  <si>
    <t>Menyelesaikan masalah harian yang rutin melibatkan koordinat dengan menggunakan pelbagai strategi.</t>
  </si>
  <si>
    <t>Menyelesaikan masalah harian yang bukan rutin melibatkan koordinat  secara kreatif dan inovatif.</t>
  </si>
  <si>
    <t xml:space="preserve">Menyatakan maksud unitari. </t>
  </si>
  <si>
    <t>Menyelesaikan masalah harian yang rutin melibatkan kaedah unitari.</t>
  </si>
  <si>
    <t>Menyelesaikan masalah harian yang  rutin melibatkan kaedah unitari menggunakan pelbagai strategi.</t>
  </si>
  <si>
    <t>Menyelesaikan masalah harian yang  bukan rutin melibatkan kaedah unitari secara kreatif dan inovatif.</t>
  </si>
  <si>
    <t>Menamakan piktograf, carta palang dan carta pai.</t>
  </si>
  <si>
    <t>Menyatakan maklumat daripada piktograf, carta palang dan carta pai.</t>
  </si>
  <si>
    <t>Menyelesaikan masalah harian yang rutin  melibatkan perwakilan data.</t>
  </si>
  <si>
    <t>Menyelesaikan masalah harian yang bukan rutin yang melibatkan perwakilan data secara kreatif dan inovatif.</t>
  </si>
  <si>
    <t>PENGETAHUAN MATEMATIK</t>
  </si>
  <si>
    <t>KEMAHIRAN PROSES</t>
  </si>
  <si>
    <t>SIKAP DAN NILAI</t>
  </si>
  <si>
    <t>Keseluruhan Prestasi Matematik Tahun 4 :</t>
  </si>
  <si>
    <t>Nama Guru Matematik</t>
  </si>
  <si>
    <t>PENYELESAIAN MASALAH</t>
  </si>
  <si>
    <t>(Guru Mata Pelajaran Matematik)</t>
  </si>
  <si>
    <t>Melakukan operasi bergabung tambah dan tolak,darab dan bahagi  melibatkan kilogram dan gram tanpa penukaran unit.</t>
  </si>
  <si>
    <t>Menyelesaikan masalah harian yang bukan rutin melibatkan operasi bergabung berkaitan jisim secara kreatif dan inovatif.</t>
  </si>
  <si>
    <t>Menambah, menolak, mendarab dan membahagi melibatkan isi padu cecair.</t>
  </si>
  <si>
    <t>Operasi bergabung tambah dan tolak, darab dan bahagi  melibatkan liter dan mililiter  tanpa penukaran unit.</t>
  </si>
  <si>
    <t>Operasi bergabung tambah dan tolak, darab dan bahagi melibatkan liter dan mililiter dengan penukaran unit.</t>
  </si>
  <si>
    <t>Mencari nilai menggunakan kaedah unitari.</t>
  </si>
  <si>
    <t>Menyelesaikan masalah harian yang rutin melibatkan perwakilan data menggunakan pelbagai strategi.</t>
  </si>
  <si>
    <t>Boleh menyatakan langkah-langkah penyelesaian masalah tanpa melakukan proses penyelesaian.</t>
  </si>
  <si>
    <t>Boleh menyelesaikan masalah yang diberi dengan bimbingan.</t>
  </si>
  <si>
    <t>Boleh menyelesaikan masalah mudah yang mellibatkan satu langkah pengiraan tanpa bimbingan.</t>
  </si>
  <si>
    <t>Boleh menyelesaikan masalah rutin dengan menggunakan pelbagai strategi.</t>
  </si>
  <si>
    <t>Boleh menyelesaikan  masalah bukan rutin secara kreatif dan inovatif.</t>
  </si>
  <si>
    <t>Boleh menunjukkan justifikasi bagi aktiviti matematik secara logik melalui bimbingan.</t>
  </si>
  <si>
    <t>Boleh menunjukkan justifikasi bagi aktiviti matematik secara logik tanpa bimbingan.</t>
  </si>
  <si>
    <t>Boleh menjelaskan justifikasi dengan betul bagi aktiviti matematik yang melibatkan satu pengiraan.</t>
  </si>
  <si>
    <t>Boleh menjelaskan justifikasi yang betul bagi aktiviti matematik melibatkan penyelesaian masalah rutin.</t>
  </si>
  <si>
    <t>Boleh membuat perkaitan kemahiran yang dipelajari dengan topik lain dan kehidupan harian melalui bimbingan guru.</t>
  </si>
  <si>
    <t>Boleh membuat perkaitan kemahiran yang dipelajari dengan topik lain dan kehidupan harian tanpa bimbingan guru.</t>
  </si>
  <si>
    <t>Boleh mengaitkan konsep dan prosedur bagi menyelesaikan ayat matematik.</t>
  </si>
  <si>
    <t>Boleh mengaitkan konsep dan prosedur bagi menyelesaikan masalah harian yang rutin.</t>
  </si>
  <si>
    <t>Boleh mengaitkan konsep dan prosedur bagi menyelesaikan masalah harian yang rutin dengan menggunakan pelbagai strategi.</t>
  </si>
  <si>
    <t>Boleh mengaitkan konsep dan prosedur bagi menyelesaikan masalah harian yang bukan rutin secara kreatif dan inovatif.</t>
  </si>
  <si>
    <t>Boleh menggunakan perwakilan bagi menyelesaikan ayat matematik secara terbimbing.</t>
  </si>
  <si>
    <t>Boleh menggunakan perwakilan bagi menyelesaikan ayat matematik.</t>
  </si>
  <si>
    <t>Boleh menjelaskan konsep dan prosedur matematik dengan menggunakan perwakilan.</t>
  </si>
  <si>
    <t>Membuat perwakilan bagi menyelesaikan masalah harian yang rutin.</t>
  </si>
  <si>
    <t>Membuat perwakilan bagi menyelesaikan masalah harian yang rutin dengan menggunakan pelbagai strategi.</t>
  </si>
  <si>
    <t>Membuat perwakilan bagi menyelesaikan masalah harian yang bukan rutin secara kreatif dan inovatif.</t>
  </si>
  <si>
    <t>MEMBUAT PERKAITAN</t>
  </si>
  <si>
    <t>MEMBUAT PERWAKILAN</t>
  </si>
  <si>
    <t>Nombor Bulat hingga 100 000</t>
  </si>
  <si>
    <t>KEMAHIRAN &amp; PROSES</t>
  </si>
  <si>
    <t>SIKAP &amp; NILAI</t>
  </si>
  <si>
    <t>Tambah dalam lingkungan 100 000</t>
  </si>
  <si>
    <t>Tolak dalam lingkungan 100 000</t>
  </si>
  <si>
    <t>Boleh menyatakan secara sistematik dengan menggunakan laras bahasa dan simbol matematik yang betul.</t>
  </si>
  <si>
    <t>Boleh menjelaskan secara sistematik dengan menggunakan laras bahasa dan simbol matematik yang betul bagi penyelesaian masalah yang rutin.</t>
  </si>
  <si>
    <t>Boleh menjelaskan secara sistematik dengan menggunakan laras bahasa dan simbol matematik yang betul bagi penyelesaian masalah yang rutin dengan menggunakan pelbagai strategi.</t>
  </si>
  <si>
    <t>Boleh menjelaskan secara sistematik dengan menggunakan laras bahasa dan simbol matematik yang betul bagi penyelesaian masalah yang bukan rutin secara kreatif dan inovatif.</t>
  </si>
  <si>
    <t>Boleh menyatakan konsep dan prosedur matematik secara terbimbing dengan menggunakan alat berfikir.</t>
  </si>
  <si>
    <t>Boleh menyatakan konsep dan prosedur matematik tanpa bimbingan dengan menggunakan alat berfikir.</t>
  </si>
  <si>
    <t>Boleh menjelaskan aktiviti matematik secara sistematik dengan menggunakan alat berfikir yang betul.</t>
  </si>
  <si>
    <t>Boleh menggunakan alat berfikir bagi menyelesaikan masalah harian yang rutin.</t>
  </si>
  <si>
    <t xml:space="preserve">Boleh menngunakan alat berfikir bagi menyelesaikan masalah harian yang bukan rutin secara kreatif dan inovatif. </t>
  </si>
  <si>
    <t>Menunjukkan minat dan mahu belajar.</t>
  </si>
  <si>
    <t>Berusaha untuk memahami sesuatu masalah.</t>
  </si>
  <si>
    <t>Boleh berkomunikasi dengan betul dan berminat dengan pembelajaran.</t>
  </si>
  <si>
    <t>Boleh berkerja sama dalam pasukan bagi menyelesaikan masalah yang diberi.</t>
  </si>
  <si>
    <t>Mampu memimpin dan membimbing rakan sebaya bagi menyelesaikan masalah matematik yang rutin.</t>
  </si>
  <si>
    <t>Mampu memimpin dan membimbing rakan sebaya bagi menyelesaikan masalah matematik yang bukan rutin.</t>
  </si>
  <si>
    <t>Kenal dan boleh menyatakan alat matematik.</t>
  </si>
  <si>
    <t>Berkebolehan mengguna dan mengendalikan alat matematik yang asas.</t>
  </si>
  <si>
    <t>Boleh menggunakan alat matematik bagi menyelesaikan masalah yang rutin dengan menggunakan pelbagai strategi.</t>
  </si>
  <si>
    <t>Boleh menggunakan alat matematik bagi menyelesaikan masalah bukan rutin secara kreatif dan inovatif.</t>
  </si>
  <si>
    <t>Darab hingga 100 000</t>
  </si>
  <si>
    <t>Bahagi hingga 100 000</t>
  </si>
  <si>
    <t>Operasi Bergabung</t>
  </si>
  <si>
    <t>Pecahan</t>
  </si>
  <si>
    <t>Perpuluhan</t>
  </si>
  <si>
    <t>Peratus</t>
  </si>
  <si>
    <t>Wang hingga RM100 000</t>
  </si>
  <si>
    <t>Masa dan Waktu</t>
  </si>
  <si>
    <t>Panjang</t>
  </si>
  <si>
    <t>Jisim</t>
  </si>
  <si>
    <t>Isi Padu Cecair</t>
  </si>
  <si>
    <t>Ruang</t>
  </si>
  <si>
    <t>Koordinat</t>
  </si>
  <si>
    <t>Nisbah dan Kadaran</t>
  </si>
  <si>
    <t>Perwakilan Data</t>
  </si>
  <si>
    <t>Penyelesaian Masalah</t>
  </si>
  <si>
    <t>Penaakulan</t>
  </si>
  <si>
    <t>Membuat Perwakilan</t>
  </si>
  <si>
    <t>Membuat Perkaitan</t>
  </si>
  <si>
    <t>Komunikasi</t>
  </si>
  <si>
    <t>Kemahiran Berfikir</t>
  </si>
  <si>
    <t>Kemahiran Insaniah</t>
  </si>
  <si>
    <t>Kemahiran Menggunakan Teknologi</t>
  </si>
  <si>
    <t>Sikap dan Nilai dalam Matematik</t>
  </si>
  <si>
    <t xml:space="preserve">
SIKAP &amp; NILAI</t>
  </si>
  <si>
    <t>TAHUN 4 MELATI</t>
  </si>
  <si>
    <t>L</t>
  </si>
  <si>
    <t>P</t>
  </si>
  <si>
    <t xml:space="preserve">Menyatakan a)  mata wang negara-negara ASEAN dan mata wang negara  utama dunia, b)  instrumen pembayaran, c) nilai wang RM1 dengan nilai mata wang negara lain.
</t>
  </si>
  <si>
    <t>Melakukan a) penambahan hingga tiga nilai wang, hasil jumlah hingga RM100 000, b) penolakan hingga dua nilai daripada sebarang nilai wang hingga RM100 000, c) pendaraban dan pembahagian nilai wang hingga dua digit, 100 dan 1000, dan d) operasi bergabung tambah dan tolak nilai wang hingga RM100 000.</t>
  </si>
  <si>
    <t>a)  Mengukur objek dalam unit milimeter;
b)  Menganggar jarak dalam kilometer.</t>
  </si>
  <si>
    <t>Boleh menyelesaikan masalah yang rutin yang lebih kompleks serta melibatkan lebih satu langkah pengiraan.</t>
  </si>
  <si>
    <t>Boleh menjelaskan justifikasi yang betul bagi aktiviti matematik yang melibatkan lebih daripada satu pengiraan operasi.</t>
  </si>
  <si>
    <t>Boleh menjelaskan justifikasi yang betul bagi aktiviti matematik melibatkan penyelesaian masalah bukan rutin secara kreatif dan inovatif.</t>
  </si>
  <si>
    <t xml:space="preserve">Boleh menyatakan secara lisan, penulisan, penggunaan simbol atau perwakilan visual secara terbimbing. </t>
  </si>
  <si>
    <t>Boleh menyatakan secara lisan, penulisan, penggunaan simbol atau perwakilan visual tanpa bimbingan.</t>
  </si>
  <si>
    <t>Boleh menggunakan alat berfikir bagi menyelesaikan masalah harian yang rutin dengan menggunakan pelbagai strategi.</t>
  </si>
  <si>
    <t>Boleh menggunakan alat matematik bagi menyelesaikan masalah yang rutin.</t>
  </si>
  <si>
    <t>Murid dapat menyatakan salah satu item bagi sikap dan nilai dalam Matematik dengan bimbingan guru.</t>
  </si>
  <si>
    <t>Murid menjelaskan salah satu item bagi sikap dan nilai dalam matematik dengan memberikan contoh yang munasabah.</t>
  </si>
  <si>
    <t>Murid menunjukkan sikap dan nilai dalam matematik bagi sesuatu situasi dengan bimbingan guru.</t>
  </si>
  <si>
    <t>Murid dapat mendemostrasikan sikap dan nilai berkaitan matematik dalam pelbagai situasi.</t>
  </si>
  <si>
    <t>Murid sentiasa mengamalkan sikap dan nilai berkaitan matematik dalam proses pengajaran dan pembelajaran.</t>
  </si>
  <si>
    <t>Murid sentiasa mengamalkan sikap dan nilai yang positif berkaitan Matematik dalam kehidupan seharian serta menjadi pembimbing dan teladan kepada rakan lain.</t>
  </si>
  <si>
    <t>DATA PERNYATAAN TAHAP PENGUASAAN</t>
  </si>
  <si>
    <t>TAHAP PENGUASAAN</t>
  </si>
  <si>
    <t>PERNYATAAN TAHAP PENGUASAAN</t>
  </si>
  <si>
    <t>MemTAHAP PENGUASAANing nilai untuk satu unit.</t>
  </si>
  <si>
    <t>MemTAHAP PENGUASAANingkan maklumat daripada piktograf atau carta palang atau carta pai.</t>
  </si>
  <si>
    <t>TAJUK</t>
  </si>
  <si>
    <t>SEKOLAH KEBANGSAAN BANGI</t>
  </si>
  <si>
    <t>JALAN 23/A, 43000 KAJANG, SELANGOR</t>
  </si>
  <si>
    <t>PENGETAHUAN  MATEMATIK</t>
  </si>
  <si>
    <t xml:space="preserve">
KEMAHIRAN DAN PROSES</t>
  </si>
  <si>
    <t>Perkaiatan</t>
  </si>
  <si>
    <t>Perwakilan</t>
  </si>
  <si>
    <t>Sikap dan Nilai</t>
  </si>
  <si>
    <t>Pengetahuan</t>
  </si>
  <si>
    <t>Jumlah</t>
  </si>
  <si>
    <t>Tarikh Pelaporan :</t>
  </si>
  <si>
    <t>Boleh mengguna dan mengendali alat matematik, membentuk dan memahami konsep matematik serta meneroka idea matematik.</t>
  </si>
  <si>
    <t>Kemahiran dan Proses</t>
  </si>
  <si>
    <t>FARISNUR FIKRI B. JAMAL</t>
  </si>
  <si>
    <t>030510-09-0075</t>
  </si>
  <si>
    <t>HEIRI HAKIMI B. HEIDIL</t>
  </si>
  <si>
    <t>031104-01-1399</t>
  </si>
  <si>
    <t>MOHAMAD SHAHIR B.  M. KHAIRULLAIL</t>
  </si>
  <si>
    <t xml:space="preserve">030407-01-0639 </t>
  </si>
  <si>
    <t>MUHAMMAD AFIQ B. NORAZMAN</t>
  </si>
  <si>
    <t>031028-01-0537</t>
  </si>
  <si>
    <t>MUHAMMAD ARIF ISKANDAR B. AYUB</t>
  </si>
  <si>
    <t>030216-01-0695</t>
  </si>
  <si>
    <t>MUHAMMAD DANISH BIN AZLEE</t>
  </si>
  <si>
    <t xml:space="preserve">030301-01-1115 </t>
  </si>
  <si>
    <t>MUHAMMAD NUR IMAN B NORSHAM</t>
  </si>
  <si>
    <t>030519-01-1185</t>
  </si>
  <si>
    <t>MUHAMMAD RAZIF B. HALIM</t>
  </si>
  <si>
    <t>030220-01-0655</t>
  </si>
  <si>
    <t>MUHAMMAD SOLIHIN BIN ZULKIFLI</t>
  </si>
  <si>
    <t>P124949</t>
  </si>
  <si>
    <t>MUHAMMAD SYAHMIN B. NOR HAZELEY</t>
  </si>
  <si>
    <t>030403-01-0367</t>
  </si>
  <si>
    <t>MUHAMMAD YUSRI B. MUHD. YUSRAN</t>
  </si>
  <si>
    <t>030114-01-1961</t>
  </si>
  <si>
    <t>AIN AYUNI BT. MAZLIN</t>
  </si>
  <si>
    <t>030613-01-0402</t>
  </si>
  <si>
    <t>AINUR MARDHIAH BT MAZELAN</t>
  </si>
  <si>
    <t>031003-01-0100</t>
  </si>
  <si>
    <t>ALYA NUR ATEERAH BT. ABD RAHEEM</t>
  </si>
  <si>
    <t>031022-01-1272</t>
  </si>
  <si>
    <t>NADIYA NATASHA BT. ABD. RASHID</t>
  </si>
  <si>
    <t>030416-01-0016</t>
  </si>
  <si>
    <t>NUR AMELIA BT. AJUD</t>
  </si>
  <si>
    <t>030307-01-0316</t>
  </si>
  <si>
    <t>NUR NABILA FARHANNA BT MUHD FAUDZI</t>
  </si>
  <si>
    <t>031030-01-0712</t>
  </si>
  <si>
    <t>NUR NAZATUL AIDA BT. MOHD. FAISAL</t>
  </si>
  <si>
    <t>031213-01-1398</t>
  </si>
  <si>
    <t>NUR SHAMAR AQILAH BT. SHAMSUDIN</t>
  </si>
  <si>
    <t>030831-01-0160</t>
  </si>
  <si>
    <t>NUR SYAZWANI BT. JALALUDIN</t>
  </si>
  <si>
    <t>030816-01-0752</t>
  </si>
  <si>
    <t>NURFARA NAJWA BT. MOHD ROSLE</t>
  </si>
  <si>
    <t>030725-01-1338</t>
  </si>
  <si>
    <t>NURIN CEMPAKA CAMALIA BT YUSNI</t>
  </si>
  <si>
    <t>031108010924</t>
  </si>
  <si>
    <t>NURWANINABILA BT. SHAHRULNIZAM</t>
  </si>
  <si>
    <t>030526-01-0586</t>
  </si>
  <si>
    <t>SITI AISYAH BT ABD . RAHMAN</t>
  </si>
  <si>
    <t>030623-01-0174</t>
  </si>
  <si>
    <t>SITI NUR AZZAHRAH ALIA BT. MAD NIN</t>
  </si>
  <si>
    <t>030120-01-0658</t>
  </si>
  <si>
    <t>MUHAMMAD AFIQ AIMAN BIN MOHD NIZAM</t>
  </si>
  <si>
    <t>030821010095</t>
  </si>
  <si>
    <t>SEKOLAH KEBANGSAAN BUKIT DAMANSARA</t>
  </si>
  <si>
    <t>JALAN BERINGIN,50490, KUALA LUMPUR</t>
  </si>
  <si>
    <t>EN. MOHD AZLAN JAMARI</t>
  </si>
  <si>
    <t>4 PROAKTIF</t>
  </si>
  <si>
    <r>
      <t xml:space="preserve">PN ZARINA JAMIL </t>
    </r>
    <r>
      <rPr>
        <b/>
        <sz val="8"/>
        <color theme="1"/>
        <rFont val="Arial"/>
        <family val="2"/>
      </rPr>
      <t>PPN</t>
    </r>
  </si>
</sst>
</file>

<file path=xl/styles.xml><?xml version="1.0" encoding="utf-8"?>
<styleSheet xmlns="http://schemas.openxmlformats.org/spreadsheetml/2006/main">
  <numFmts count="1">
    <numFmt numFmtId="165" formatCode="[$-43E]dd\ mmmm\ yyyy;@"/>
  </numFmts>
  <fonts count="22">
    <font>
      <sz val="11"/>
      <color theme="1"/>
      <name val="Calibri"/>
      <family val="2"/>
      <scheme val="minor"/>
    </font>
    <font>
      <sz val="11"/>
      <color theme="1"/>
      <name val="Arial"/>
      <family val="2"/>
    </font>
    <font>
      <sz val="12"/>
      <color theme="1"/>
      <name val="Arial"/>
      <family val="2"/>
    </font>
    <font>
      <sz val="8"/>
      <color indexed="81"/>
      <name val="Tahoma"/>
      <family val="2"/>
    </font>
    <font>
      <b/>
      <sz val="14"/>
      <color indexed="81"/>
      <name val="Arial"/>
      <family val="2"/>
    </font>
    <font>
      <sz val="14"/>
      <color indexed="81"/>
      <name val="Arial"/>
      <family val="2"/>
    </font>
    <font>
      <b/>
      <sz val="11"/>
      <color theme="1"/>
      <name val="Arial"/>
      <family val="2"/>
    </font>
    <font>
      <b/>
      <sz val="12"/>
      <color theme="1"/>
      <name val="Arial"/>
      <family val="2"/>
    </font>
    <font>
      <b/>
      <sz val="14"/>
      <color theme="1"/>
      <name val="Arial"/>
      <family val="2"/>
    </font>
    <font>
      <sz val="8"/>
      <color indexed="81"/>
      <name val="Tahoma"/>
      <charset val="1"/>
    </font>
    <font>
      <b/>
      <sz val="12"/>
      <color indexed="81"/>
      <name val="Arial"/>
      <family val="2"/>
    </font>
    <font>
      <sz val="12"/>
      <color indexed="81"/>
      <name val="Arial"/>
      <family val="2"/>
    </font>
    <font>
      <sz val="11"/>
      <color rgb="FF000000"/>
      <name val="Arial"/>
      <family val="2"/>
    </font>
    <font>
      <b/>
      <sz val="11"/>
      <color indexed="81"/>
      <name val="Arial"/>
      <family val="2"/>
    </font>
    <font>
      <sz val="11"/>
      <color indexed="81"/>
      <name val="Arial"/>
      <family val="2"/>
    </font>
    <font>
      <b/>
      <sz val="12"/>
      <name val="Arial"/>
      <family val="2"/>
    </font>
    <font>
      <b/>
      <sz val="16"/>
      <color theme="1"/>
      <name val="Arial"/>
      <family val="2"/>
    </font>
    <font>
      <sz val="10"/>
      <color indexed="8"/>
      <name val="Arial"/>
      <family val="2"/>
    </font>
    <font>
      <b/>
      <u/>
      <sz val="12"/>
      <color theme="1"/>
      <name val="Arial"/>
      <family val="2"/>
    </font>
    <font>
      <sz val="11"/>
      <name val="Arial"/>
      <family val="2"/>
    </font>
    <font>
      <sz val="12"/>
      <name val="Arial"/>
      <family val="2"/>
    </font>
    <font>
      <b/>
      <sz val="8"/>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F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xf>
    <xf numFmtId="0" fontId="1" fillId="0" borderId="1" xfId="0" applyFont="1" applyBorder="1"/>
    <xf numFmtId="0" fontId="6" fillId="0" borderId="0" xfId="0" applyFont="1" applyAlignment="1">
      <alignment horizontal="center"/>
    </xf>
    <xf numFmtId="0" fontId="6" fillId="0" borderId="0" xfId="0" applyFont="1"/>
    <xf numFmtId="0" fontId="1" fillId="0" borderId="0" xfId="0" applyFont="1" applyBorder="1"/>
    <xf numFmtId="0" fontId="1" fillId="0" borderId="0" xfId="0" applyFont="1" applyAlignment="1">
      <alignment horizontal="right"/>
    </xf>
    <xf numFmtId="0" fontId="1" fillId="0" borderId="0" xfId="0" applyFont="1" applyAlignment="1">
      <alignment horizontal="center"/>
    </xf>
    <xf numFmtId="0" fontId="6" fillId="0" borderId="0" xfId="0" applyFont="1" applyAlignment="1">
      <alignment vertical="center"/>
    </xf>
    <xf numFmtId="0" fontId="2" fillId="0" borderId="0" xfId="0" applyFont="1" applyBorder="1" applyAlignment="1">
      <alignment horizontal="center" vertical="center"/>
    </xf>
    <xf numFmtId="0" fontId="1" fillId="0" borderId="0" xfId="0" applyFont="1" applyAlignment="1">
      <alignment horizontal="center"/>
    </xf>
    <xf numFmtId="0" fontId="2" fillId="0" borderId="0" xfId="0" applyFont="1" applyBorder="1" applyAlignment="1">
      <alignment horizontal="right" vertical="center"/>
    </xf>
    <xf numFmtId="0" fontId="1" fillId="0" borderId="0" xfId="0" applyFont="1" applyAlignment="1"/>
    <xf numFmtId="0" fontId="2" fillId="0" borderId="1"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2" fillId="0" borderId="0" xfId="0" applyFont="1" applyProtection="1">
      <protection locked="0"/>
    </xf>
    <xf numFmtId="0" fontId="2" fillId="0" borderId="0" xfId="0" applyFont="1" applyAlignment="1">
      <alignment horizontal="center" vertical="top" wrapText="1"/>
    </xf>
    <xf numFmtId="0" fontId="7" fillId="0" borderId="0" xfId="0" applyFont="1" applyAlignment="1" applyProtection="1">
      <alignment horizontal="center" vertical="top"/>
      <protection locked="0"/>
    </xf>
    <xf numFmtId="0" fontId="2" fillId="0" borderId="0" xfId="0" applyFont="1" applyAlignment="1" applyProtection="1">
      <alignment horizontal="center" vertical="top" wrapText="1"/>
      <protection locked="0"/>
    </xf>
    <xf numFmtId="0" fontId="2" fillId="0" borderId="0" xfId="0" applyFont="1" applyBorder="1" applyAlignment="1" applyProtection="1">
      <alignment horizontal="left" vertical="center"/>
      <protection locked="0"/>
    </xf>
    <xf numFmtId="0" fontId="1" fillId="0" borderId="0"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2"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1" fillId="0" borderId="5" xfId="0" applyFont="1" applyBorder="1" applyAlignment="1">
      <alignment vertical="center" wrapText="1"/>
    </xf>
    <xf numFmtId="0" fontId="15" fillId="2" borderId="1" xfId="0" applyFont="1" applyFill="1" applyBorder="1" applyAlignment="1">
      <alignment horizontal="center" vertical="center" wrapText="1"/>
    </xf>
    <xf numFmtId="0" fontId="16" fillId="0" borderId="0" xfId="0" applyFont="1"/>
    <xf numFmtId="0" fontId="12" fillId="0" borderId="1" xfId="0" applyFont="1" applyBorder="1" applyAlignme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horizontal="center" vertical="center"/>
    </xf>
    <xf numFmtId="0" fontId="17" fillId="0" borderId="1" xfId="0" applyFont="1" applyFill="1" applyBorder="1" applyAlignment="1">
      <alignment horizontal="left" vertical="center" wrapText="1"/>
    </xf>
    <xf numFmtId="0" fontId="1" fillId="0" borderId="5" xfId="0" applyFont="1" applyBorder="1" applyAlignment="1">
      <alignment horizontal="center" vertical="center" wrapText="1"/>
    </xf>
    <xf numFmtId="0" fontId="6" fillId="0" borderId="5" xfId="0" applyFont="1" applyBorder="1" applyAlignment="1">
      <alignment horizontal="center" vertical="center"/>
    </xf>
    <xf numFmtId="0" fontId="8" fillId="0" borderId="0" xfId="0" applyFont="1" applyAlignment="1">
      <alignment horizontal="center"/>
    </xf>
    <xf numFmtId="0" fontId="8" fillId="0" borderId="12" xfId="0" applyFont="1" applyBorder="1" applyAlignment="1">
      <alignment horizontal="center" vertical="center"/>
    </xf>
    <xf numFmtId="0" fontId="1" fillId="0" borderId="0" xfId="0" applyFont="1" applyAlignment="1">
      <alignment horizontal="left" vertical="center" wrapText="1" indent="1"/>
    </xf>
    <xf numFmtId="0" fontId="2" fillId="0" borderId="3" xfId="0" applyFont="1" applyBorder="1" applyAlignment="1" applyProtection="1">
      <alignment horizontal="left" vertical="center"/>
      <protection locked="0"/>
    </xf>
    <xf numFmtId="0" fontId="1" fillId="0" borderId="0" xfId="0" applyFont="1" applyAlignment="1">
      <alignment horizontal="center"/>
    </xf>
    <xf numFmtId="0" fontId="6" fillId="0" borderId="0" xfId="0" applyFont="1" applyAlignment="1"/>
    <xf numFmtId="0" fontId="1" fillId="0" borderId="13" xfId="0" applyFont="1" applyBorder="1" applyAlignment="1">
      <alignment vertical="center"/>
    </xf>
    <xf numFmtId="0" fontId="2" fillId="0" borderId="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0"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right"/>
    </xf>
    <xf numFmtId="0" fontId="7" fillId="0" borderId="0" xfId="0" applyFont="1"/>
    <xf numFmtId="0" fontId="18" fillId="0" borderId="0" xfId="0" applyFont="1"/>
    <xf numFmtId="0" fontId="18" fillId="0" borderId="0" xfId="0" applyFont="1" applyAlignment="1">
      <alignment horizontal="left"/>
    </xf>
    <xf numFmtId="0" fontId="7" fillId="0" borderId="0" xfId="0" applyFont="1" applyAlignment="1">
      <alignment horizontal="center"/>
    </xf>
    <xf numFmtId="0" fontId="15" fillId="7" borderId="1" xfId="0" applyFont="1" applyFill="1" applyBorder="1" applyAlignment="1">
      <alignment horizontal="center" vertical="center" wrapText="1"/>
    </xf>
    <xf numFmtId="0" fontId="19" fillId="0" borderId="1" xfId="0" applyFont="1" applyFill="1" applyBorder="1" applyAlignment="1">
      <alignment horizontal="left" vertical="center"/>
    </xf>
    <xf numFmtId="0" fontId="19" fillId="0" borderId="1" xfId="0" applyFont="1" applyBorder="1" applyAlignment="1">
      <alignment horizontal="left" vertical="center"/>
    </xf>
    <xf numFmtId="49" fontId="19" fillId="0" borderId="1" xfId="0" applyNumberFormat="1" applyFont="1" applyBorder="1" applyAlignment="1">
      <alignment horizontal="left" vertical="center"/>
    </xf>
    <xf numFmtId="0" fontId="20" fillId="0" borderId="1" xfId="0" applyFont="1" applyBorder="1" applyAlignment="1">
      <alignment horizontal="center" vertical="center"/>
    </xf>
    <xf numFmtId="0" fontId="20" fillId="0" borderId="1" xfId="0" applyFont="1" applyFill="1" applyBorder="1" applyAlignment="1">
      <alignment horizontal="center" vertical="center"/>
    </xf>
    <xf numFmtId="0" fontId="2" fillId="8"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8" borderId="0" xfId="0" applyFont="1" applyFill="1" applyAlignment="1" applyProtection="1">
      <alignment horizontal="center"/>
      <protection locked="0"/>
    </xf>
    <xf numFmtId="0" fontId="7" fillId="0" borderId="0" xfId="0" applyFont="1" applyAlignment="1" applyProtection="1">
      <alignment horizontal="center"/>
      <protection locked="0"/>
    </xf>
    <xf numFmtId="0" fontId="7" fillId="3" borderId="1" xfId="0" applyFont="1" applyFill="1" applyBorder="1" applyAlignment="1">
      <alignment horizontal="center" vertical="center" wrapText="1"/>
    </xf>
    <xf numFmtId="0" fontId="7" fillId="0" borderId="12" xfId="0" applyFont="1" applyBorder="1" applyAlignment="1" applyProtection="1">
      <alignment horizontal="left" vertical="center"/>
      <protection locked="0"/>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6" fillId="0" borderId="12" xfId="0" applyFont="1" applyBorder="1" applyAlignment="1">
      <alignment horizontal="left" vertical="center" indent="1"/>
    </xf>
    <xf numFmtId="0" fontId="6" fillId="8" borderId="12" xfId="0" applyFont="1" applyFill="1" applyBorder="1" applyAlignment="1">
      <alignment horizontal="left" vertical="center" indent="1"/>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1" fillId="0" borderId="1" xfId="0" applyFont="1" applyBorder="1" applyAlignment="1">
      <alignment horizontal="left" vertical="center" wrapText="1" indent="1"/>
    </xf>
    <xf numFmtId="0" fontId="6" fillId="0" borderId="0" xfId="0" applyFont="1" applyAlignment="1">
      <alignment horizontal="left"/>
    </xf>
    <xf numFmtId="0" fontId="6" fillId="0" borderId="0" xfId="0" applyFont="1" applyBorder="1" applyAlignment="1">
      <alignment horizontal="left"/>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1" xfId="0" applyFont="1" applyBorder="1" applyAlignment="1">
      <alignment horizontal="left" vertical="center" indent="1"/>
    </xf>
    <xf numFmtId="0" fontId="1" fillId="0" borderId="4" xfId="0" applyFont="1" applyBorder="1" applyAlignment="1">
      <alignment horizontal="left" vertical="center" wrapText="1" indent="1"/>
    </xf>
    <xf numFmtId="0" fontId="1" fillId="0" borderId="2" xfId="0" applyFont="1" applyBorder="1" applyAlignment="1">
      <alignment horizontal="left" vertical="center" indent="1"/>
    </xf>
    <xf numFmtId="0" fontId="1" fillId="0" borderId="4" xfId="0" applyFont="1" applyBorder="1" applyAlignment="1">
      <alignment horizontal="left" vertical="center" indent="1"/>
    </xf>
    <xf numFmtId="0" fontId="1" fillId="0" borderId="3" xfId="0" applyFont="1" applyBorder="1" applyAlignment="1">
      <alignment horizontal="left" vertical="center" inden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1" fillId="0" borderId="11"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8" xfId="0" applyFont="1" applyBorder="1" applyAlignment="1">
      <alignment horizontal="left" vertical="center" wrapText="1" inden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Alignment="1" applyProtection="1">
      <alignment horizontal="center"/>
      <protection locked="0"/>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 xfId="0" applyFont="1" applyBorder="1" applyAlignment="1">
      <alignment horizontal="center" vertical="center"/>
    </xf>
    <xf numFmtId="0" fontId="7" fillId="6" borderId="1" xfId="0" applyFont="1" applyFill="1" applyBorder="1" applyAlignment="1">
      <alignment horizontal="center" vertical="center"/>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165" fontId="7" fillId="0" borderId="12" xfId="0" applyNumberFormat="1" applyFont="1" applyBorder="1" applyAlignment="1">
      <alignment horizontal="center"/>
    </xf>
    <xf numFmtId="165" fontId="6" fillId="0" borderId="0"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2"/>
  <c:chart>
    <c:plotArea>
      <c:layout/>
      <c:barChart>
        <c:barDir val="col"/>
        <c:grouping val="clustered"/>
        <c:ser>
          <c:idx val="0"/>
          <c:order val="0"/>
          <c:tx>
            <c:strRef>
              <c:f>GRAF!$E$65</c:f>
              <c:strCache>
                <c:ptCount val="1"/>
                <c:pt idx="0">
                  <c:v>T1</c:v>
                </c:pt>
              </c:strCache>
            </c:strRef>
          </c:tx>
          <c:cat>
            <c:numRef>
              <c:f>GRAF!$F$64:$K$64</c:f>
              <c:numCache>
                <c:formatCode>General</c:formatCode>
                <c:ptCount val="6"/>
                <c:pt idx="0">
                  <c:v>1</c:v>
                </c:pt>
                <c:pt idx="1">
                  <c:v>2</c:v>
                </c:pt>
                <c:pt idx="2">
                  <c:v>3</c:v>
                </c:pt>
                <c:pt idx="3">
                  <c:v>4</c:v>
                </c:pt>
                <c:pt idx="4">
                  <c:v>5</c:v>
                </c:pt>
                <c:pt idx="5">
                  <c:v>6</c:v>
                </c:pt>
              </c:numCache>
            </c:numRef>
          </c:cat>
          <c:val>
            <c:numRef>
              <c:f>GRAF!$F$65:$K$65</c:f>
              <c:numCache>
                <c:formatCode>General</c:formatCode>
                <c:ptCount val="6"/>
                <c:pt idx="0">
                  <c:v>0</c:v>
                </c:pt>
                <c:pt idx="1">
                  <c:v>1</c:v>
                </c:pt>
                <c:pt idx="2">
                  <c:v>0</c:v>
                </c:pt>
                <c:pt idx="3">
                  <c:v>0</c:v>
                </c:pt>
                <c:pt idx="4">
                  <c:v>1</c:v>
                </c:pt>
                <c:pt idx="5">
                  <c:v>0</c:v>
                </c:pt>
              </c:numCache>
            </c:numRef>
          </c:val>
        </c:ser>
        <c:ser>
          <c:idx val="1"/>
          <c:order val="1"/>
          <c:tx>
            <c:strRef>
              <c:f>GRAF!$E$66</c:f>
              <c:strCache>
                <c:ptCount val="1"/>
                <c:pt idx="0">
                  <c:v>T2</c:v>
                </c:pt>
              </c:strCache>
            </c:strRef>
          </c:tx>
          <c:cat>
            <c:numRef>
              <c:f>GRAF!$F$64:$K$64</c:f>
              <c:numCache>
                <c:formatCode>General</c:formatCode>
                <c:ptCount val="6"/>
                <c:pt idx="0">
                  <c:v>1</c:v>
                </c:pt>
                <c:pt idx="1">
                  <c:v>2</c:v>
                </c:pt>
                <c:pt idx="2">
                  <c:v>3</c:v>
                </c:pt>
                <c:pt idx="3">
                  <c:v>4</c:v>
                </c:pt>
                <c:pt idx="4">
                  <c:v>5</c:v>
                </c:pt>
                <c:pt idx="5">
                  <c:v>6</c:v>
                </c:pt>
              </c:numCache>
            </c:numRef>
          </c:cat>
          <c:val>
            <c:numRef>
              <c:f>GRAF!$F$66:$K$66</c:f>
              <c:numCache>
                <c:formatCode>General</c:formatCode>
                <c:ptCount val="6"/>
                <c:pt idx="0">
                  <c:v>0</c:v>
                </c:pt>
                <c:pt idx="1">
                  <c:v>0</c:v>
                </c:pt>
                <c:pt idx="2">
                  <c:v>1</c:v>
                </c:pt>
                <c:pt idx="3">
                  <c:v>0</c:v>
                </c:pt>
                <c:pt idx="4">
                  <c:v>1</c:v>
                </c:pt>
                <c:pt idx="5">
                  <c:v>0</c:v>
                </c:pt>
              </c:numCache>
            </c:numRef>
          </c:val>
        </c:ser>
        <c:axId val="60403712"/>
        <c:axId val="60405248"/>
      </c:barChart>
      <c:catAx>
        <c:axId val="60403712"/>
        <c:scaling>
          <c:orientation val="minMax"/>
        </c:scaling>
        <c:axPos val="b"/>
        <c:numFmt formatCode="General" sourceLinked="1"/>
        <c:tickLblPos val="nextTo"/>
        <c:txPr>
          <a:bodyPr/>
          <a:lstStyle/>
          <a:p>
            <a:pPr>
              <a:defRPr lang="en-MY"/>
            </a:pPr>
            <a:endParaRPr lang="en-US"/>
          </a:p>
        </c:txPr>
        <c:crossAx val="60405248"/>
        <c:crosses val="autoZero"/>
        <c:auto val="1"/>
        <c:lblAlgn val="ctr"/>
        <c:lblOffset val="100"/>
      </c:catAx>
      <c:valAx>
        <c:axId val="60405248"/>
        <c:scaling>
          <c:orientation val="minMax"/>
        </c:scaling>
        <c:axPos val="l"/>
        <c:majorGridlines/>
        <c:numFmt formatCode="General" sourceLinked="1"/>
        <c:tickLblPos val="nextTo"/>
        <c:txPr>
          <a:bodyPr/>
          <a:lstStyle/>
          <a:p>
            <a:pPr>
              <a:defRPr lang="en-MY"/>
            </a:pPr>
            <a:endParaRPr lang="en-US"/>
          </a:p>
        </c:txPr>
        <c:crossAx val="60403712"/>
        <c:crosses val="autoZero"/>
        <c:crossBetween val="between"/>
      </c:valAx>
    </c:plotArea>
    <c:legend>
      <c:legendPos val="r"/>
      <c:layout/>
      <c:txPr>
        <a:bodyPr/>
        <a:lstStyle/>
        <a:p>
          <a:pPr>
            <a:defRPr lang="en-MY"/>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trlProps/ctrlProp1.xml><?xml version="1.0" encoding="utf-8"?>
<formControlPr xmlns="http://schemas.microsoft.com/office/spreadsheetml/2009/9/main" objectType="Drop" dropStyle="combo" dx="16" fmlaLink="$H$7" fmlaRange="$K$7:$K$56"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142875</xdr:colOff>
      <xdr:row>61</xdr:row>
      <xdr:rowOff>123825</xdr:rowOff>
    </xdr:from>
    <xdr:to>
      <xdr:col>22</xdr:col>
      <xdr:colOff>123825</xdr:colOff>
      <xdr:row>75</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Sheet1"/>
  <dimension ref="A1:AI70"/>
  <sheetViews>
    <sheetView showGridLines="0" topLeftCell="A55" zoomScale="80" zoomScaleNormal="80" workbookViewId="0">
      <selection activeCell="C72" sqref="C72"/>
    </sheetView>
  </sheetViews>
  <sheetFormatPr defaultRowHeight="15"/>
  <cols>
    <col min="1" max="1" width="4.140625" style="36" customWidth="1"/>
    <col min="2" max="2" width="45.7109375" style="6" customWidth="1"/>
    <col min="3" max="3" width="18.5703125" style="6" customWidth="1"/>
    <col min="4" max="4" width="12" style="6" customWidth="1"/>
    <col min="5" max="22" width="7.7109375" style="6" customWidth="1"/>
    <col min="23" max="23" width="21.85546875" style="6" hidden="1" customWidth="1"/>
    <col min="24" max="30" width="19" style="6" customWidth="1"/>
    <col min="31" max="31" width="21.140625" style="6" customWidth="1"/>
    <col min="32" max="32" width="21.7109375" style="6" hidden="1" customWidth="1"/>
    <col min="33" max="33" width="21.7109375" style="6" customWidth="1"/>
    <col min="34" max="34" width="18.7109375" style="6" hidden="1" customWidth="1"/>
    <col min="35" max="35" width="7.5703125" style="6" hidden="1" customWidth="1"/>
    <col min="36" max="36" width="9.140625" style="6"/>
    <col min="37" max="37" width="18.140625" style="6" customWidth="1"/>
    <col min="38" max="16384" width="9.140625" style="6"/>
  </cols>
  <sheetData>
    <row r="1" spans="1:35" ht="15.75">
      <c r="A1" s="71" t="s">
        <v>336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row>
    <row r="2" spans="1:35" ht="15.75">
      <c r="A2" s="71" t="s">
        <v>337</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1:35">
      <c r="A3" s="35"/>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15.75">
      <c r="A4" s="72" t="s">
        <v>16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row>
    <row r="5" spans="1:35">
      <c r="A5" s="3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ht="24.95" customHeight="1">
      <c r="A6" s="16"/>
      <c r="B6" s="18" t="s">
        <v>11</v>
      </c>
      <c r="C6" s="74" t="s">
        <v>338</v>
      </c>
      <c r="D6" s="74"/>
      <c r="E6" s="74"/>
      <c r="F6" s="26"/>
      <c r="G6" s="26"/>
      <c r="H6" s="26"/>
      <c r="I6" s="26"/>
      <c r="J6" s="26"/>
      <c r="K6" s="26"/>
      <c r="L6" s="26"/>
      <c r="M6" s="26"/>
      <c r="N6" s="26"/>
      <c r="O6" s="26"/>
      <c r="P6" s="26"/>
      <c r="Q6" s="26"/>
      <c r="R6" s="26"/>
      <c r="S6" s="26"/>
      <c r="X6" s="18" t="s">
        <v>10</v>
      </c>
      <c r="Y6" s="55" t="s">
        <v>339</v>
      </c>
      <c r="Z6" s="55"/>
      <c r="AA6" s="54"/>
      <c r="AB6" s="54"/>
      <c r="AC6" s="18"/>
      <c r="AD6" s="18"/>
      <c r="AI6" s="16"/>
    </row>
    <row r="8" spans="1:35" s="59" customFormat="1" ht="57" customHeight="1">
      <c r="A8" s="117" t="s">
        <v>0</v>
      </c>
      <c r="B8" s="117" t="s">
        <v>2</v>
      </c>
      <c r="C8" s="118" t="s">
        <v>1</v>
      </c>
      <c r="D8" s="118" t="s">
        <v>36</v>
      </c>
      <c r="E8" s="73" t="s">
        <v>274</v>
      </c>
      <c r="F8" s="73"/>
      <c r="G8" s="73"/>
      <c r="H8" s="73"/>
      <c r="I8" s="73"/>
      <c r="J8" s="73"/>
      <c r="K8" s="73"/>
      <c r="L8" s="73"/>
      <c r="M8" s="73"/>
      <c r="N8" s="73"/>
      <c r="O8" s="73"/>
      <c r="P8" s="73"/>
      <c r="Q8" s="73"/>
      <c r="R8" s="73"/>
      <c r="S8" s="73"/>
      <c r="T8" s="73"/>
      <c r="U8" s="73"/>
      <c r="V8" s="73"/>
      <c r="W8" s="73"/>
      <c r="X8" s="75" t="s">
        <v>275</v>
      </c>
      <c r="Y8" s="76"/>
      <c r="Z8" s="76"/>
      <c r="AA8" s="76"/>
      <c r="AB8" s="76"/>
      <c r="AC8" s="76"/>
      <c r="AD8" s="76"/>
      <c r="AE8" s="76"/>
      <c r="AF8" s="77"/>
      <c r="AG8" s="80" t="s">
        <v>246</v>
      </c>
      <c r="AH8" s="78" t="s">
        <v>96</v>
      </c>
      <c r="AI8" s="70" t="s">
        <v>35</v>
      </c>
    </row>
    <row r="9" spans="1:35" s="59" customFormat="1" ht="51.75" customHeight="1">
      <c r="A9" s="117"/>
      <c r="B9" s="117"/>
      <c r="C9" s="119"/>
      <c r="D9" s="120"/>
      <c r="E9" s="121" t="s">
        <v>17</v>
      </c>
      <c r="F9" s="121" t="s">
        <v>18</v>
      </c>
      <c r="G9" s="121" t="s">
        <v>19</v>
      </c>
      <c r="H9" s="121" t="s">
        <v>20</v>
      </c>
      <c r="I9" s="121" t="s">
        <v>21</v>
      </c>
      <c r="J9" s="121" t="s">
        <v>22</v>
      </c>
      <c r="K9" s="121" t="s">
        <v>23</v>
      </c>
      <c r="L9" s="121" t="s">
        <v>24</v>
      </c>
      <c r="M9" s="121" t="s">
        <v>25</v>
      </c>
      <c r="N9" s="121" t="s">
        <v>26</v>
      </c>
      <c r="O9" s="121" t="s">
        <v>27</v>
      </c>
      <c r="P9" s="121" t="s">
        <v>28</v>
      </c>
      <c r="Q9" s="121" t="s">
        <v>29</v>
      </c>
      <c r="R9" s="121" t="s">
        <v>30</v>
      </c>
      <c r="S9" s="121" t="s">
        <v>31</v>
      </c>
      <c r="T9" s="121" t="s">
        <v>32</v>
      </c>
      <c r="U9" s="121" t="s">
        <v>33</v>
      </c>
      <c r="V9" s="121" t="s">
        <v>34</v>
      </c>
      <c r="W9" s="63" t="s">
        <v>98</v>
      </c>
      <c r="X9" s="121" t="s">
        <v>166</v>
      </c>
      <c r="Y9" s="121" t="s">
        <v>99</v>
      </c>
      <c r="Z9" s="121" t="s">
        <v>100</v>
      </c>
      <c r="AA9" s="121" t="s">
        <v>101</v>
      </c>
      <c r="AB9" s="121" t="s">
        <v>102</v>
      </c>
      <c r="AC9" s="121" t="s">
        <v>103</v>
      </c>
      <c r="AD9" s="121" t="s">
        <v>104</v>
      </c>
      <c r="AE9" s="121" t="s">
        <v>105</v>
      </c>
      <c r="AF9" s="38" t="s">
        <v>98</v>
      </c>
      <c r="AG9" s="81"/>
      <c r="AH9" s="79"/>
      <c r="AI9" s="70"/>
    </row>
    <row r="10" spans="1:35" ht="30" customHeight="1">
      <c r="A10" s="20">
        <v>1</v>
      </c>
      <c r="B10" s="64" t="s">
        <v>284</v>
      </c>
      <c r="C10" s="65" t="s">
        <v>285</v>
      </c>
      <c r="D10" s="67" t="s">
        <v>248</v>
      </c>
      <c r="E10" s="21">
        <v>5</v>
      </c>
      <c r="F10" s="21">
        <v>5</v>
      </c>
      <c r="G10" s="21">
        <v>5</v>
      </c>
      <c r="H10" s="21">
        <v>6</v>
      </c>
      <c r="I10" s="21">
        <v>4</v>
      </c>
      <c r="J10" s="21">
        <v>3</v>
      </c>
      <c r="K10" s="21"/>
      <c r="L10" s="21"/>
      <c r="M10" s="21"/>
      <c r="N10" s="21"/>
      <c r="O10" s="21"/>
      <c r="P10" s="21"/>
      <c r="Q10" s="21"/>
      <c r="R10" s="21"/>
      <c r="S10" s="21"/>
      <c r="T10" s="21"/>
      <c r="U10" s="21"/>
      <c r="V10" s="21"/>
      <c r="W10" s="8"/>
      <c r="X10" s="21">
        <v>4</v>
      </c>
      <c r="Y10" s="21">
        <v>3</v>
      </c>
      <c r="Z10" s="21">
        <v>4</v>
      </c>
      <c r="AA10" s="21">
        <v>4</v>
      </c>
      <c r="AB10" s="21">
        <v>5</v>
      </c>
      <c r="AC10" s="21">
        <v>3</v>
      </c>
      <c r="AD10" s="21">
        <v>4</v>
      </c>
      <c r="AE10" s="21">
        <v>4</v>
      </c>
      <c r="AF10" s="21"/>
      <c r="AG10" s="21">
        <v>4</v>
      </c>
      <c r="AH10" s="21">
        <f>AG10*0.05</f>
        <v>0.2</v>
      </c>
      <c r="AI10" s="8">
        <f>W10+AF10+AH10</f>
        <v>0.2</v>
      </c>
    </row>
    <row r="11" spans="1:35" ht="30" customHeight="1">
      <c r="A11" s="20">
        <v>2</v>
      </c>
      <c r="B11" s="64" t="s">
        <v>286</v>
      </c>
      <c r="C11" s="65" t="s">
        <v>287</v>
      </c>
      <c r="D11" s="67" t="s">
        <v>248</v>
      </c>
      <c r="E11" s="21">
        <v>2</v>
      </c>
      <c r="F11" s="21">
        <v>3</v>
      </c>
      <c r="G11" s="21">
        <v>4</v>
      </c>
      <c r="H11" s="21">
        <v>3</v>
      </c>
      <c r="I11" s="21">
        <v>2</v>
      </c>
      <c r="J11" s="21">
        <v>3</v>
      </c>
      <c r="K11" s="21"/>
      <c r="L11" s="21"/>
      <c r="M11" s="21"/>
      <c r="N11" s="21"/>
      <c r="O11" s="21"/>
      <c r="P11" s="21"/>
      <c r="Q11" s="21"/>
      <c r="R11" s="21"/>
      <c r="S11" s="21"/>
      <c r="T11" s="21"/>
      <c r="U11" s="21"/>
      <c r="V11" s="21"/>
      <c r="W11" s="8"/>
      <c r="X11" s="21">
        <v>3</v>
      </c>
      <c r="Y11" s="21">
        <v>2</v>
      </c>
      <c r="Z11" s="21">
        <v>2</v>
      </c>
      <c r="AA11" s="21">
        <v>3</v>
      </c>
      <c r="AB11" s="21">
        <v>3</v>
      </c>
      <c r="AC11" s="21">
        <v>3</v>
      </c>
      <c r="AD11" s="21">
        <v>4</v>
      </c>
      <c r="AE11" s="21">
        <v>3</v>
      </c>
      <c r="AF11" s="21"/>
      <c r="AG11" s="21">
        <v>4</v>
      </c>
      <c r="AH11" s="21">
        <f t="shared" ref="AH11:AH25" si="0">AG11*0.05</f>
        <v>0.2</v>
      </c>
      <c r="AI11" s="8">
        <f t="shared" ref="AI11:AI25" si="1">W11+AF11+AH11</f>
        <v>0.2</v>
      </c>
    </row>
    <row r="12" spans="1:35" ht="30" customHeight="1">
      <c r="A12" s="20">
        <v>3</v>
      </c>
      <c r="B12" s="64" t="s">
        <v>288</v>
      </c>
      <c r="C12" s="65" t="s">
        <v>289</v>
      </c>
      <c r="D12" s="67" t="s">
        <v>248</v>
      </c>
      <c r="E12" s="21"/>
      <c r="F12" s="21"/>
      <c r="G12" s="21"/>
      <c r="H12" s="21"/>
      <c r="I12" s="21"/>
      <c r="J12" s="21"/>
      <c r="K12" s="21"/>
      <c r="L12" s="21"/>
      <c r="M12" s="21"/>
      <c r="N12" s="21"/>
      <c r="O12" s="21"/>
      <c r="P12" s="21"/>
      <c r="Q12" s="21"/>
      <c r="R12" s="21"/>
      <c r="S12" s="21"/>
      <c r="T12" s="21"/>
      <c r="U12" s="21"/>
      <c r="V12" s="21"/>
      <c r="W12" s="8"/>
      <c r="X12" s="21"/>
      <c r="Y12" s="21"/>
      <c r="Z12" s="21"/>
      <c r="AA12" s="21"/>
      <c r="AB12" s="21"/>
      <c r="AC12" s="21"/>
      <c r="AD12" s="21"/>
      <c r="AE12" s="21"/>
      <c r="AF12" s="21"/>
      <c r="AG12" s="21"/>
      <c r="AH12" s="21">
        <f t="shared" si="0"/>
        <v>0</v>
      </c>
      <c r="AI12" s="8">
        <f t="shared" si="1"/>
        <v>0</v>
      </c>
    </row>
    <row r="13" spans="1:35" ht="30" customHeight="1">
      <c r="A13" s="20">
        <v>4</v>
      </c>
      <c r="B13" s="64" t="s">
        <v>290</v>
      </c>
      <c r="C13" s="64" t="s">
        <v>291</v>
      </c>
      <c r="D13" s="68" t="s">
        <v>248</v>
      </c>
      <c r="E13" s="21"/>
      <c r="F13" s="21"/>
      <c r="G13" s="21"/>
      <c r="H13" s="21"/>
      <c r="I13" s="21"/>
      <c r="J13" s="21"/>
      <c r="K13" s="21"/>
      <c r="L13" s="21"/>
      <c r="M13" s="21"/>
      <c r="N13" s="21"/>
      <c r="O13" s="21"/>
      <c r="P13" s="21"/>
      <c r="Q13" s="21"/>
      <c r="R13" s="21"/>
      <c r="S13" s="21"/>
      <c r="T13" s="21"/>
      <c r="U13" s="21"/>
      <c r="V13" s="21"/>
      <c r="W13" s="8"/>
      <c r="X13" s="21"/>
      <c r="Y13" s="21"/>
      <c r="Z13" s="21"/>
      <c r="AA13" s="21"/>
      <c r="AB13" s="21"/>
      <c r="AC13" s="21"/>
      <c r="AD13" s="21"/>
      <c r="AE13" s="21"/>
      <c r="AF13" s="21"/>
      <c r="AG13" s="21"/>
      <c r="AH13" s="21">
        <f t="shared" si="0"/>
        <v>0</v>
      </c>
      <c r="AI13" s="8">
        <f t="shared" si="1"/>
        <v>0</v>
      </c>
    </row>
    <row r="14" spans="1:35" ht="30" customHeight="1">
      <c r="A14" s="20">
        <v>5</v>
      </c>
      <c r="B14" s="64" t="s">
        <v>292</v>
      </c>
      <c r="C14" s="64" t="s">
        <v>293</v>
      </c>
      <c r="D14" s="68" t="s">
        <v>248</v>
      </c>
      <c r="E14" s="21"/>
      <c r="F14" s="21"/>
      <c r="G14" s="21"/>
      <c r="H14" s="21"/>
      <c r="I14" s="21"/>
      <c r="J14" s="21"/>
      <c r="K14" s="21"/>
      <c r="L14" s="21"/>
      <c r="M14" s="21"/>
      <c r="N14" s="21"/>
      <c r="O14" s="21"/>
      <c r="P14" s="21"/>
      <c r="Q14" s="21"/>
      <c r="R14" s="21"/>
      <c r="S14" s="21"/>
      <c r="T14" s="21"/>
      <c r="U14" s="21"/>
      <c r="V14" s="21"/>
      <c r="W14" s="8"/>
      <c r="X14" s="21"/>
      <c r="Y14" s="21"/>
      <c r="Z14" s="21"/>
      <c r="AA14" s="21"/>
      <c r="AB14" s="21"/>
      <c r="AC14" s="21"/>
      <c r="AD14" s="21"/>
      <c r="AE14" s="21"/>
      <c r="AF14" s="21"/>
      <c r="AG14" s="21"/>
      <c r="AH14" s="21">
        <f t="shared" si="0"/>
        <v>0</v>
      </c>
      <c r="AI14" s="8">
        <f t="shared" si="1"/>
        <v>0</v>
      </c>
    </row>
    <row r="15" spans="1:35" ht="30" customHeight="1">
      <c r="A15" s="20">
        <v>6</v>
      </c>
      <c r="B15" s="64" t="s">
        <v>294</v>
      </c>
      <c r="C15" s="64" t="s">
        <v>295</v>
      </c>
      <c r="D15" s="68" t="s">
        <v>248</v>
      </c>
      <c r="E15" s="21"/>
      <c r="F15" s="21"/>
      <c r="G15" s="21"/>
      <c r="H15" s="21"/>
      <c r="I15" s="21"/>
      <c r="J15" s="21"/>
      <c r="K15" s="21"/>
      <c r="L15" s="21"/>
      <c r="M15" s="21"/>
      <c r="N15" s="21"/>
      <c r="O15" s="21"/>
      <c r="P15" s="21"/>
      <c r="Q15" s="21"/>
      <c r="R15" s="21"/>
      <c r="S15" s="21"/>
      <c r="T15" s="21"/>
      <c r="U15" s="21"/>
      <c r="V15" s="21"/>
      <c r="W15" s="8"/>
      <c r="X15" s="21"/>
      <c r="Y15" s="21"/>
      <c r="Z15" s="21"/>
      <c r="AA15" s="21"/>
      <c r="AB15" s="21"/>
      <c r="AC15" s="21"/>
      <c r="AD15" s="21"/>
      <c r="AE15" s="21"/>
      <c r="AF15" s="21"/>
      <c r="AG15" s="21"/>
      <c r="AH15" s="21">
        <f t="shared" si="0"/>
        <v>0</v>
      </c>
      <c r="AI15" s="8">
        <f t="shared" si="1"/>
        <v>0</v>
      </c>
    </row>
    <row r="16" spans="1:35" ht="30" customHeight="1">
      <c r="A16" s="20">
        <v>7</v>
      </c>
      <c r="B16" s="64" t="s">
        <v>296</v>
      </c>
      <c r="C16" s="64" t="s">
        <v>297</v>
      </c>
      <c r="D16" s="68" t="s">
        <v>248</v>
      </c>
      <c r="E16" s="21"/>
      <c r="F16" s="21"/>
      <c r="G16" s="21"/>
      <c r="H16" s="21"/>
      <c r="I16" s="21"/>
      <c r="J16" s="21"/>
      <c r="K16" s="21"/>
      <c r="L16" s="21"/>
      <c r="M16" s="21"/>
      <c r="N16" s="21"/>
      <c r="O16" s="21"/>
      <c r="P16" s="21"/>
      <c r="Q16" s="21"/>
      <c r="R16" s="21"/>
      <c r="S16" s="21"/>
      <c r="T16" s="21"/>
      <c r="U16" s="21"/>
      <c r="V16" s="21"/>
      <c r="W16" s="8"/>
      <c r="X16" s="21"/>
      <c r="Y16" s="21"/>
      <c r="Z16" s="21"/>
      <c r="AA16" s="21"/>
      <c r="AB16" s="21"/>
      <c r="AC16" s="21"/>
      <c r="AD16" s="21"/>
      <c r="AE16" s="21"/>
      <c r="AF16" s="21"/>
      <c r="AG16" s="21"/>
      <c r="AH16" s="21">
        <f t="shared" si="0"/>
        <v>0</v>
      </c>
      <c r="AI16" s="8">
        <f t="shared" si="1"/>
        <v>0</v>
      </c>
    </row>
    <row r="17" spans="1:35" ht="30" customHeight="1">
      <c r="A17" s="20">
        <v>8</v>
      </c>
      <c r="B17" s="64" t="s">
        <v>298</v>
      </c>
      <c r="C17" s="64" t="s">
        <v>299</v>
      </c>
      <c r="D17" s="68" t="s">
        <v>248</v>
      </c>
      <c r="E17" s="21"/>
      <c r="F17" s="21"/>
      <c r="G17" s="21"/>
      <c r="H17" s="21"/>
      <c r="I17" s="21"/>
      <c r="J17" s="21"/>
      <c r="K17" s="21"/>
      <c r="L17" s="21"/>
      <c r="M17" s="21"/>
      <c r="N17" s="21"/>
      <c r="O17" s="21"/>
      <c r="P17" s="21"/>
      <c r="Q17" s="21"/>
      <c r="R17" s="21"/>
      <c r="S17" s="21"/>
      <c r="T17" s="21"/>
      <c r="U17" s="21"/>
      <c r="V17" s="21"/>
      <c r="W17" s="8"/>
      <c r="X17" s="21"/>
      <c r="Y17" s="21"/>
      <c r="Z17" s="21"/>
      <c r="AA17" s="21"/>
      <c r="AB17" s="21"/>
      <c r="AC17" s="21"/>
      <c r="AD17" s="21"/>
      <c r="AE17" s="21"/>
      <c r="AF17" s="21"/>
      <c r="AG17" s="21"/>
      <c r="AH17" s="21">
        <f t="shared" si="0"/>
        <v>0</v>
      </c>
      <c r="AI17" s="8">
        <f t="shared" si="1"/>
        <v>0</v>
      </c>
    </row>
    <row r="18" spans="1:35" ht="30" customHeight="1">
      <c r="A18" s="20">
        <v>9</v>
      </c>
      <c r="B18" s="64" t="s">
        <v>300</v>
      </c>
      <c r="C18" s="66" t="s">
        <v>301</v>
      </c>
      <c r="D18" s="67" t="s">
        <v>248</v>
      </c>
      <c r="E18" s="21"/>
      <c r="F18" s="21"/>
      <c r="G18" s="21"/>
      <c r="H18" s="21"/>
      <c r="I18" s="21"/>
      <c r="J18" s="21"/>
      <c r="K18" s="21"/>
      <c r="L18" s="21"/>
      <c r="M18" s="21"/>
      <c r="N18" s="21"/>
      <c r="O18" s="21"/>
      <c r="P18" s="21"/>
      <c r="Q18" s="21"/>
      <c r="R18" s="21"/>
      <c r="S18" s="21"/>
      <c r="T18" s="21"/>
      <c r="U18" s="21"/>
      <c r="V18" s="21"/>
      <c r="W18" s="8"/>
      <c r="X18" s="21"/>
      <c r="Y18" s="21"/>
      <c r="Z18" s="21"/>
      <c r="AA18" s="21"/>
      <c r="AB18" s="21"/>
      <c r="AC18" s="21"/>
      <c r="AD18" s="21"/>
      <c r="AE18" s="21"/>
      <c r="AF18" s="21"/>
      <c r="AG18" s="21"/>
      <c r="AH18" s="21">
        <f t="shared" si="0"/>
        <v>0</v>
      </c>
      <c r="AI18" s="8">
        <f t="shared" si="1"/>
        <v>0</v>
      </c>
    </row>
    <row r="19" spans="1:35" ht="30" customHeight="1">
      <c r="A19" s="20">
        <v>10</v>
      </c>
      <c r="B19" s="64" t="s">
        <v>302</v>
      </c>
      <c r="C19" s="64" t="s">
        <v>303</v>
      </c>
      <c r="D19" s="68" t="s">
        <v>248</v>
      </c>
      <c r="E19" s="21"/>
      <c r="F19" s="21"/>
      <c r="G19" s="21"/>
      <c r="H19" s="21"/>
      <c r="I19" s="21"/>
      <c r="J19" s="21"/>
      <c r="K19" s="21"/>
      <c r="L19" s="21"/>
      <c r="M19" s="21"/>
      <c r="N19" s="21"/>
      <c r="O19" s="21"/>
      <c r="P19" s="21"/>
      <c r="Q19" s="21"/>
      <c r="R19" s="21"/>
      <c r="S19" s="21"/>
      <c r="T19" s="21"/>
      <c r="U19" s="21"/>
      <c r="V19" s="21"/>
      <c r="W19" s="8"/>
      <c r="X19" s="21"/>
      <c r="Y19" s="21"/>
      <c r="Z19" s="21"/>
      <c r="AA19" s="21"/>
      <c r="AB19" s="21"/>
      <c r="AC19" s="21"/>
      <c r="AD19" s="21"/>
      <c r="AE19" s="21"/>
      <c r="AF19" s="21"/>
      <c r="AG19" s="21"/>
      <c r="AH19" s="21">
        <f t="shared" si="0"/>
        <v>0</v>
      </c>
      <c r="AI19" s="8">
        <f t="shared" si="1"/>
        <v>0</v>
      </c>
    </row>
    <row r="20" spans="1:35" ht="30" customHeight="1">
      <c r="A20" s="20">
        <v>11</v>
      </c>
      <c r="B20" s="64" t="s">
        <v>304</v>
      </c>
      <c r="C20" s="64" t="s">
        <v>305</v>
      </c>
      <c r="D20" s="68" t="s">
        <v>248</v>
      </c>
      <c r="E20" s="21"/>
      <c r="F20" s="21"/>
      <c r="G20" s="21"/>
      <c r="H20" s="21"/>
      <c r="I20" s="21"/>
      <c r="J20" s="21"/>
      <c r="K20" s="21"/>
      <c r="L20" s="21"/>
      <c r="M20" s="21"/>
      <c r="N20" s="21"/>
      <c r="O20" s="21"/>
      <c r="P20" s="21"/>
      <c r="Q20" s="21"/>
      <c r="R20" s="21"/>
      <c r="S20" s="21"/>
      <c r="T20" s="21"/>
      <c r="U20" s="21"/>
      <c r="V20" s="21"/>
      <c r="W20" s="8"/>
      <c r="X20" s="21"/>
      <c r="Y20" s="21"/>
      <c r="Z20" s="21"/>
      <c r="AA20" s="21"/>
      <c r="AB20" s="21"/>
      <c r="AC20" s="21"/>
      <c r="AD20" s="21"/>
      <c r="AE20" s="21"/>
      <c r="AF20" s="21"/>
      <c r="AG20" s="21"/>
      <c r="AH20" s="21">
        <f t="shared" si="0"/>
        <v>0</v>
      </c>
      <c r="AI20" s="8">
        <f t="shared" si="1"/>
        <v>0</v>
      </c>
    </row>
    <row r="21" spans="1:35" ht="30" customHeight="1">
      <c r="A21" s="20">
        <v>12</v>
      </c>
      <c r="B21" s="64" t="s">
        <v>306</v>
      </c>
      <c r="C21" s="64" t="s">
        <v>307</v>
      </c>
      <c r="D21" s="68" t="s">
        <v>249</v>
      </c>
      <c r="E21" s="21"/>
      <c r="F21" s="21"/>
      <c r="G21" s="21"/>
      <c r="H21" s="21"/>
      <c r="I21" s="21"/>
      <c r="J21" s="21"/>
      <c r="K21" s="21"/>
      <c r="L21" s="21"/>
      <c r="M21" s="21"/>
      <c r="N21" s="21"/>
      <c r="O21" s="21"/>
      <c r="P21" s="21"/>
      <c r="Q21" s="21"/>
      <c r="R21" s="21"/>
      <c r="S21" s="21"/>
      <c r="T21" s="21"/>
      <c r="U21" s="21"/>
      <c r="V21" s="21"/>
      <c r="W21" s="8"/>
      <c r="X21" s="21"/>
      <c r="Y21" s="21"/>
      <c r="Z21" s="21"/>
      <c r="AA21" s="21"/>
      <c r="AB21" s="21"/>
      <c r="AC21" s="21"/>
      <c r="AD21" s="21"/>
      <c r="AE21" s="21"/>
      <c r="AF21" s="21"/>
      <c r="AG21" s="21"/>
      <c r="AH21" s="21">
        <f t="shared" si="0"/>
        <v>0</v>
      </c>
      <c r="AI21" s="8">
        <f t="shared" si="1"/>
        <v>0</v>
      </c>
    </row>
    <row r="22" spans="1:35" ht="30" customHeight="1">
      <c r="A22" s="20">
        <v>13</v>
      </c>
      <c r="B22" s="64" t="s">
        <v>308</v>
      </c>
      <c r="C22" s="64" t="s">
        <v>309</v>
      </c>
      <c r="D22" s="68" t="s">
        <v>249</v>
      </c>
      <c r="E22" s="21"/>
      <c r="F22" s="21"/>
      <c r="G22" s="21"/>
      <c r="H22" s="21"/>
      <c r="I22" s="21"/>
      <c r="J22" s="21"/>
      <c r="K22" s="21"/>
      <c r="L22" s="21"/>
      <c r="M22" s="21"/>
      <c r="N22" s="21"/>
      <c r="O22" s="21"/>
      <c r="P22" s="21"/>
      <c r="Q22" s="21"/>
      <c r="R22" s="21"/>
      <c r="S22" s="21"/>
      <c r="T22" s="21"/>
      <c r="U22" s="21"/>
      <c r="V22" s="21"/>
      <c r="W22" s="8"/>
      <c r="X22" s="21"/>
      <c r="Y22" s="21"/>
      <c r="Z22" s="21"/>
      <c r="AA22" s="21"/>
      <c r="AB22" s="21"/>
      <c r="AC22" s="21"/>
      <c r="AD22" s="21"/>
      <c r="AE22" s="21"/>
      <c r="AF22" s="21"/>
      <c r="AG22" s="21"/>
      <c r="AH22" s="21">
        <f t="shared" si="0"/>
        <v>0</v>
      </c>
      <c r="AI22" s="8">
        <f t="shared" si="1"/>
        <v>0</v>
      </c>
    </row>
    <row r="23" spans="1:35" ht="30" customHeight="1">
      <c r="A23" s="20">
        <v>14</v>
      </c>
      <c r="B23" s="64" t="s">
        <v>310</v>
      </c>
      <c r="C23" s="64" t="s">
        <v>311</v>
      </c>
      <c r="D23" s="68" t="s">
        <v>249</v>
      </c>
      <c r="E23" s="21"/>
      <c r="F23" s="21"/>
      <c r="G23" s="21"/>
      <c r="H23" s="21"/>
      <c r="I23" s="21"/>
      <c r="J23" s="21"/>
      <c r="K23" s="21"/>
      <c r="L23" s="21"/>
      <c r="M23" s="21"/>
      <c r="N23" s="21"/>
      <c r="O23" s="21"/>
      <c r="P23" s="21"/>
      <c r="Q23" s="21"/>
      <c r="R23" s="21"/>
      <c r="S23" s="21"/>
      <c r="T23" s="21"/>
      <c r="U23" s="21"/>
      <c r="V23" s="21"/>
      <c r="W23" s="8"/>
      <c r="X23" s="21"/>
      <c r="Y23" s="21"/>
      <c r="Z23" s="21"/>
      <c r="AA23" s="21"/>
      <c r="AB23" s="21"/>
      <c r="AC23" s="21"/>
      <c r="AD23" s="21"/>
      <c r="AE23" s="21"/>
      <c r="AF23" s="21"/>
      <c r="AG23" s="21"/>
      <c r="AH23" s="21">
        <f t="shared" si="0"/>
        <v>0</v>
      </c>
      <c r="AI23" s="8">
        <f t="shared" si="1"/>
        <v>0</v>
      </c>
    </row>
    <row r="24" spans="1:35" ht="30" customHeight="1">
      <c r="A24" s="20">
        <v>15</v>
      </c>
      <c r="B24" s="64" t="s">
        <v>312</v>
      </c>
      <c r="C24" s="64" t="s">
        <v>313</v>
      </c>
      <c r="D24" s="68" t="s">
        <v>249</v>
      </c>
      <c r="E24" s="21"/>
      <c r="F24" s="21"/>
      <c r="G24" s="21"/>
      <c r="H24" s="21"/>
      <c r="I24" s="21"/>
      <c r="J24" s="21"/>
      <c r="K24" s="21"/>
      <c r="L24" s="21"/>
      <c r="M24" s="21"/>
      <c r="N24" s="21"/>
      <c r="O24" s="21"/>
      <c r="P24" s="21"/>
      <c r="Q24" s="21"/>
      <c r="R24" s="21"/>
      <c r="S24" s="21"/>
      <c r="T24" s="21"/>
      <c r="U24" s="21"/>
      <c r="V24" s="21"/>
      <c r="W24" s="8"/>
      <c r="X24" s="21"/>
      <c r="Y24" s="21"/>
      <c r="Z24" s="21"/>
      <c r="AA24" s="21"/>
      <c r="AB24" s="21"/>
      <c r="AC24" s="21"/>
      <c r="AD24" s="21"/>
      <c r="AE24" s="21"/>
      <c r="AF24" s="21"/>
      <c r="AG24" s="21"/>
      <c r="AH24" s="21">
        <f t="shared" si="0"/>
        <v>0</v>
      </c>
      <c r="AI24" s="8">
        <f t="shared" si="1"/>
        <v>0</v>
      </c>
    </row>
    <row r="25" spans="1:35" ht="30" customHeight="1">
      <c r="A25" s="20">
        <v>16</v>
      </c>
      <c r="B25" s="64" t="s">
        <v>314</v>
      </c>
      <c r="C25" s="65" t="s">
        <v>315</v>
      </c>
      <c r="D25" s="67" t="s">
        <v>249</v>
      </c>
      <c r="E25" s="21"/>
      <c r="F25" s="21"/>
      <c r="G25" s="21"/>
      <c r="H25" s="21"/>
      <c r="I25" s="21"/>
      <c r="J25" s="21"/>
      <c r="K25" s="21"/>
      <c r="L25" s="21"/>
      <c r="M25" s="21"/>
      <c r="N25" s="21"/>
      <c r="O25" s="21"/>
      <c r="P25" s="21"/>
      <c r="Q25" s="21"/>
      <c r="R25" s="21"/>
      <c r="S25" s="21"/>
      <c r="T25" s="21"/>
      <c r="U25" s="21"/>
      <c r="V25" s="21"/>
      <c r="W25" s="8"/>
      <c r="X25" s="21"/>
      <c r="Y25" s="21"/>
      <c r="Z25" s="21"/>
      <c r="AA25" s="21"/>
      <c r="AB25" s="21"/>
      <c r="AC25" s="21"/>
      <c r="AD25" s="21"/>
      <c r="AE25" s="21"/>
      <c r="AF25" s="21"/>
      <c r="AG25" s="21"/>
      <c r="AH25" s="21">
        <f t="shared" si="0"/>
        <v>0</v>
      </c>
      <c r="AI25" s="8">
        <f t="shared" si="1"/>
        <v>0</v>
      </c>
    </row>
    <row r="26" spans="1:35" ht="30" customHeight="1">
      <c r="A26" s="20">
        <v>17</v>
      </c>
      <c r="B26" s="64" t="s">
        <v>316</v>
      </c>
      <c r="C26" s="64" t="s">
        <v>317</v>
      </c>
      <c r="D26" s="68" t="s">
        <v>249</v>
      </c>
      <c r="E26" s="21"/>
      <c r="F26" s="21"/>
      <c r="G26" s="21"/>
      <c r="H26" s="21"/>
      <c r="I26" s="21"/>
      <c r="J26" s="21"/>
      <c r="K26" s="21"/>
      <c r="L26" s="21"/>
      <c r="M26" s="21"/>
      <c r="N26" s="21"/>
      <c r="O26" s="21"/>
      <c r="P26" s="21"/>
      <c r="Q26" s="21"/>
      <c r="R26" s="21"/>
      <c r="S26" s="21"/>
      <c r="T26" s="21"/>
      <c r="U26" s="21"/>
      <c r="V26" s="21"/>
      <c r="W26" s="8" t="e">
        <f t="shared" ref="W26" si="2">AVERAGE((E26:V26))*0.6</f>
        <v>#DIV/0!</v>
      </c>
      <c r="X26" s="21"/>
      <c r="Y26" s="21"/>
      <c r="Z26" s="21"/>
      <c r="AA26" s="21"/>
      <c r="AB26" s="21"/>
      <c r="AC26" s="21"/>
      <c r="AD26" s="21"/>
      <c r="AE26" s="21"/>
      <c r="AF26" s="21"/>
      <c r="AG26" s="21"/>
      <c r="AH26" s="21"/>
      <c r="AI26" s="8"/>
    </row>
    <row r="27" spans="1:35" ht="30" customHeight="1">
      <c r="A27" s="20">
        <v>18</v>
      </c>
      <c r="B27" s="64" t="s">
        <v>318</v>
      </c>
      <c r="C27" s="65" t="s">
        <v>319</v>
      </c>
      <c r="D27" s="67" t="s">
        <v>249</v>
      </c>
      <c r="E27" s="21"/>
      <c r="F27" s="21"/>
      <c r="G27" s="21"/>
      <c r="H27" s="21"/>
      <c r="I27" s="21"/>
      <c r="J27" s="21"/>
      <c r="K27" s="21"/>
      <c r="L27" s="21"/>
      <c r="M27" s="21"/>
      <c r="N27" s="21"/>
      <c r="O27" s="21"/>
      <c r="P27" s="21"/>
      <c r="Q27" s="21"/>
      <c r="R27" s="21"/>
      <c r="S27" s="21"/>
      <c r="T27" s="21"/>
      <c r="U27" s="21"/>
      <c r="V27" s="21"/>
      <c r="W27" s="8"/>
      <c r="X27" s="21"/>
      <c r="Y27" s="21"/>
      <c r="Z27" s="21"/>
      <c r="AA27" s="21"/>
      <c r="AB27" s="21"/>
      <c r="AC27" s="21"/>
      <c r="AD27" s="21"/>
      <c r="AE27" s="21"/>
      <c r="AF27" s="21"/>
      <c r="AG27" s="21"/>
      <c r="AH27" s="21"/>
      <c r="AI27" s="8"/>
    </row>
    <row r="28" spans="1:35" ht="30" customHeight="1">
      <c r="A28" s="20">
        <v>19</v>
      </c>
      <c r="B28" s="64" t="s">
        <v>320</v>
      </c>
      <c r="C28" s="65" t="s">
        <v>321</v>
      </c>
      <c r="D28" s="67" t="s">
        <v>249</v>
      </c>
      <c r="E28" s="21"/>
      <c r="F28" s="21"/>
      <c r="G28" s="21"/>
      <c r="H28" s="21"/>
      <c r="I28" s="21"/>
      <c r="J28" s="21"/>
      <c r="K28" s="21"/>
      <c r="L28" s="21"/>
      <c r="M28" s="21"/>
      <c r="N28" s="21"/>
      <c r="O28" s="21"/>
      <c r="P28" s="21"/>
      <c r="Q28" s="21"/>
      <c r="R28" s="21"/>
      <c r="S28" s="21"/>
      <c r="T28" s="21"/>
      <c r="U28" s="21"/>
      <c r="V28" s="21"/>
      <c r="W28" s="8"/>
      <c r="X28" s="21"/>
      <c r="Y28" s="21"/>
      <c r="Z28" s="21"/>
      <c r="AA28" s="21"/>
      <c r="AB28" s="21"/>
      <c r="AC28" s="21"/>
      <c r="AD28" s="21"/>
      <c r="AE28" s="21"/>
      <c r="AF28" s="21"/>
      <c r="AG28" s="21"/>
      <c r="AH28" s="21"/>
      <c r="AI28" s="8"/>
    </row>
    <row r="29" spans="1:35" ht="30" customHeight="1">
      <c r="A29" s="20">
        <v>20</v>
      </c>
      <c r="B29" s="64" t="s">
        <v>322</v>
      </c>
      <c r="C29" s="65" t="s">
        <v>323</v>
      </c>
      <c r="D29" s="67" t="s">
        <v>249</v>
      </c>
      <c r="E29" s="21"/>
      <c r="F29" s="21"/>
      <c r="G29" s="21"/>
      <c r="H29" s="21"/>
      <c r="I29" s="21"/>
      <c r="J29" s="21"/>
      <c r="K29" s="21"/>
      <c r="L29" s="21"/>
      <c r="M29" s="21"/>
      <c r="N29" s="21"/>
      <c r="O29" s="21"/>
      <c r="P29" s="21"/>
      <c r="Q29" s="21"/>
      <c r="R29" s="21"/>
      <c r="S29" s="21"/>
      <c r="T29" s="21"/>
      <c r="U29" s="21"/>
      <c r="V29" s="21"/>
      <c r="W29" s="8"/>
      <c r="X29" s="21"/>
      <c r="Y29" s="21"/>
      <c r="Z29" s="21"/>
      <c r="AA29" s="21"/>
      <c r="AB29" s="21"/>
      <c r="AC29" s="21"/>
      <c r="AD29" s="21"/>
      <c r="AE29" s="21"/>
      <c r="AF29" s="21"/>
      <c r="AG29" s="21"/>
      <c r="AH29" s="21"/>
      <c r="AI29" s="8"/>
    </row>
    <row r="30" spans="1:35" ht="30" customHeight="1">
      <c r="A30" s="20">
        <v>21</v>
      </c>
      <c r="B30" s="64" t="s">
        <v>324</v>
      </c>
      <c r="C30" s="65" t="s">
        <v>325</v>
      </c>
      <c r="D30" s="67" t="s">
        <v>249</v>
      </c>
      <c r="E30" s="21"/>
      <c r="F30" s="21"/>
      <c r="G30" s="21"/>
      <c r="H30" s="21"/>
      <c r="I30" s="21"/>
      <c r="J30" s="21"/>
      <c r="K30" s="21"/>
      <c r="L30" s="21"/>
      <c r="M30" s="21"/>
      <c r="N30" s="21"/>
      <c r="O30" s="21"/>
      <c r="P30" s="21"/>
      <c r="Q30" s="21"/>
      <c r="R30" s="21"/>
      <c r="S30" s="21"/>
      <c r="T30" s="21"/>
      <c r="U30" s="21"/>
      <c r="V30" s="21"/>
      <c r="W30" s="8"/>
      <c r="X30" s="21"/>
      <c r="Y30" s="21"/>
      <c r="Z30" s="21"/>
      <c r="AA30" s="21"/>
      <c r="AB30" s="21"/>
      <c r="AC30" s="21"/>
      <c r="AD30" s="21"/>
      <c r="AE30" s="21"/>
      <c r="AF30" s="21"/>
      <c r="AG30" s="21"/>
      <c r="AH30" s="21"/>
      <c r="AI30" s="8"/>
    </row>
    <row r="31" spans="1:35" ht="30" customHeight="1">
      <c r="A31" s="20">
        <v>22</v>
      </c>
      <c r="B31" s="64" t="s">
        <v>326</v>
      </c>
      <c r="C31" s="66" t="s">
        <v>327</v>
      </c>
      <c r="D31" s="67" t="s">
        <v>249</v>
      </c>
      <c r="E31" s="21"/>
      <c r="F31" s="21"/>
      <c r="G31" s="21"/>
      <c r="H31" s="21"/>
      <c r="I31" s="21"/>
      <c r="J31" s="21"/>
      <c r="K31" s="21"/>
      <c r="L31" s="21"/>
      <c r="M31" s="21"/>
      <c r="N31" s="21"/>
      <c r="O31" s="21"/>
      <c r="P31" s="21"/>
      <c r="Q31" s="21"/>
      <c r="R31" s="21"/>
      <c r="S31" s="21"/>
      <c r="T31" s="21"/>
      <c r="U31" s="21"/>
      <c r="V31" s="21"/>
      <c r="W31" s="8"/>
      <c r="X31" s="21"/>
      <c r="Y31" s="21"/>
      <c r="Z31" s="21"/>
      <c r="AA31" s="21"/>
      <c r="AB31" s="21"/>
      <c r="AC31" s="21"/>
      <c r="AD31" s="21"/>
      <c r="AE31" s="21"/>
      <c r="AF31" s="21"/>
      <c r="AG31" s="21"/>
      <c r="AH31" s="21"/>
      <c r="AI31" s="8"/>
    </row>
    <row r="32" spans="1:35" ht="30" customHeight="1">
      <c r="A32" s="20">
        <v>23</v>
      </c>
      <c r="B32" s="64" t="s">
        <v>328</v>
      </c>
      <c r="C32" s="65" t="s">
        <v>329</v>
      </c>
      <c r="D32" s="67" t="s">
        <v>249</v>
      </c>
      <c r="E32" s="21"/>
      <c r="F32" s="21"/>
      <c r="G32" s="21"/>
      <c r="H32" s="21"/>
      <c r="I32" s="21"/>
      <c r="J32" s="21"/>
      <c r="K32" s="21"/>
      <c r="L32" s="21"/>
      <c r="M32" s="21"/>
      <c r="N32" s="21"/>
      <c r="O32" s="21"/>
      <c r="P32" s="21"/>
      <c r="Q32" s="21"/>
      <c r="R32" s="21"/>
      <c r="S32" s="21"/>
      <c r="T32" s="21"/>
      <c r="U32" s="21"/>
      <c r="V32" s="21"/>
      <c r="W32" s="8"/>
      <c r="X32" s="21"/>
      <c r="Y32" s="21"/>
      <c r="Z32" s="21"/>
      <c r="AA32" s="21"/>
      <c r="AB32" s="21"/>
      <c r="AC32" s="21"/>
      <c r="AD32" s="21"/>
      <c r="AE32" s="21"/>
      <c r="AF32" s="21"/>
      <c r="AG32" s="21"/>
      <c r="AH32" s="21"/>
      <c r="AI32" s="8"/>
    </row>
    <row r="33" spans="1:35" ht="30" customHeight="1">
      <c r="A33" s="20">
        <v>24</v>
      </c>
      <c r="B33" s="64" t="s">
        <v>330</v>
      </c>
      <c r="C33" s="65" t="s">
        <v>331</v>
      </c>
      <c r="D33" s="67" t="s">
        <v>249</v>
      </c>
      <c r="E33" s="21"/>
      <c r="F33" s="21"/>
      <c r="G33" s="21"/>
      <c r="H33" s="21"/>
      <c r="I33" s="21"/>
      <c r="J33" s="21"/>
      <c r="K33" s="21"/>
      <c r="L33" s="21"/>
      <c r="M33" s="21"/>
      <c r="N33" s="21"/>
      <c r="O33" s="21"/>
      <c r="P33" s="21"/>
      <c r="Q33" s="21"/>
      <c r="R33" s="21"/>
      <c r="S33" s="21"/>
      <c r="T33" s="21"/>
      <c r="U33" s="21"/>
      <c r="V33" s="21"/>
      <c r="W33" s="8"/>
      <c r="X33" s="21"/>
      <c r="Y33" s="21"/>
      <c r="Z33" s="21"/>
      <c r="AA33" s="21"/>
      <c r="AB33" s="21"/>
      <c r="AC33" s="21"/>
      <c r="AD33" s="21"/>
      <c r="AE33" s="21"/>
      <c r="AF33" s="21"/>
      <c r="AG33" s="21"/>
      <c r="AH33" s="21"/>
      <c r="AI33" s="8"/>
    </row>
    <row r="34" spans="1:35" ht="30" customHeight="1">
      <c r="A34" s="20">
        <v>25</v>
      </c>
      <c r="B34" s="64" t="s">
        <v>332</v>
      </c>
      <c r="C34" s="65" t="s">
        <v>333</v>
      </c>
      <c r="D34" s="67" t="s">
        <v>249</v>
      </c>
      <c r="E34" s="21"/>
      <c r="F34" s="21"/>
      <c r="G34" s="21"/>
      <c r="H34" s="21"/>
      <c r="I34" s="21"/>
      <c r="J34" s="21"/>
      <c r="K34" s="21"/>
      <c r="L34" s="21"/>
      <c r="M34" s="21"/>
      <c r="N34" s="21"/>
      <c r="O34" s="21"/>
      <c r="P34" s="21"/>
      <c r="Q34" s="21"/>
      <c r="R34" s="21"/>
      <c r="S34" s="21"/>
      <c r="T34" s="21"/>
      <c r="U34" s="21"/>
      <c r="V34" s="21"/>
      <c r="W34" s="8"/>
      <c r="X34" s="21"/>
      <c r="Y34" s="21"/>
      <c r="Z34" s="21"/>
      <c r="AA34" s="21"/>
      <c r="AB34" s="21"/>
      <c r="AC34" s="21"/>
      <c r="AD34" s="21"/>
      <c r="AE34" s="21"/>
      <c r="AF34" s="21"/>
      <c r="AG34" s="21"/>
      <c r="AH34" s="21"/>
      <c r="AI34" s="8"/>
    </row>
    <row r="35" spans="1:35" ht="30" customHeight="1">
      <c r="A35" s="20">
        <v>26</v>
      </c>
      <c r="B35" s="64" t="s">
        <v>334</v>
      </c>
      <c r="C35" s="66" t="s">
        <v>335</v>
      </c>
      <c r="D35" s="67" t="s">
        <v>248</v>
      </c>
      <c r="E35" s="21"/>
      <c r="F35" s="21"/>
      <c r="G35" s="21"/>
      <c r="H35" s="21"/>
      <c r="I35" s="21"/>
      <c r="J35" s="21"/>
      <c r="K35" s="21"/>
      <c r="L35" s="21"/>
      <c r="M35" s="21"/>
      <c r="N35" s="21"/>
      <c r="O35" s="21"/>
      <c r="P35" s="21"/>
      <c r="Q35" s="21"/>
      <c r="R35" s="21"/>
      <c r="S35" s="21"/>
      <c r="T35" s="21"/>
      <c r="U35" s="21"/>
      <c r="V35" s="21"/>
      <c r="W35" s="8"/>
      <c r="X35" s="21"/>
      <c r="Y35" s="21"/>
      <c r="Z35" s="21"/>
      <c r="AA35" s="21"/>
      <c r="AB35" s="21"/>
      <c r="AC35" s="21"/>
      <c r="AD35" s="21"/>
      <c r="AE35" s="21"/>
      <c r="AF35" s="21"/>
      <c r="AG35" s="21"/>
      <c r="AH35" s="21"/>
      <c r="AI35" s="8"/>
    </row>
    <row r="36" spans="1:35" ht="30" customHeight="1">
      <c r="A36" s="20">
        <v>27</v>
      </c>
      <c r="B36" s="44"/>
      <c r="C36" s="20"/>
      <c r="D36" s="20"/>
      <c r="E36" s="21"/>
      <c r="F36" s="21"/>
      <c r="G36" s="21"/>
      <c r="H36" s="21"/>
      <c r="I36" s="21"/>
      <c r="J36" s="21"/>
      <c r="K36" s="21"/>
      <c r="L36" s="21"/>
      <c r="M36" s="21"/>
      <c r="N36" s="21"/>
      <c r="O36" s="21"/>
      <c r="P36" s="21"/>
      <c r="Q36" s="21"/>
      <c r="R36" s="21"/>
      <c r="S36" s="21"/>
      <c r="T36" s="21"/>
      <c r="U36" s="21"/>
      <c r="V36" s="21"/>
      <c r="W36" s="8"/>
      <c r="X36" s="21"/>
      <c r="Y36" s="21"/>
      <c r="Z36" s="21"/>
      <c r="AA36" s="21"/>
      <c r="AB36" s="21"/>
      <c r="AC36" s="21"/>
      <c r="AD36" s="21"/>
      <c r="AE36" s="21"/>
      <c r="AF36" s="21"/>
      <c r="AG36" s="21"/>
      <c r="AH36" s="21"/>
      <c r="AI36" s="8"/>
    </row>
    <row r="37" spans="1:35" ht="30" customHeight="1">
      <c r="A37" s="20">
        <v>28</v>
      </c>
      <c r="B37" s="44"/>
      <c r="C37" s="20"/>
      <c r="D37" s="20"/>
      <c r="E37" s="21"/>
      <c r="F37" s="21"/>
      <c r="G37" s="21"/>
      <c r="H37" s="21"/>
      <c r="I37" s="21"/>
      <c r="J37" s="21"/>
      <c r="K37" s="21"/>
      <c r="L37" s="21"/>
      <c r="M37" s="21"/>
      <c r="N37" s="21"/>
      <c r="O37" s="21"/>
      <c r="P37" s="21"/>
      <c r="Q37" s="21"/>
      <c r="R37" s="21"/>
      <c r="S37" s="21"/>
      <c r="T37" s="21"/>
      <c r="U37" s="21"/>
      <c r="V37" s="21"/>
      <c r="W37" s="8"/>
      <c r="X37" s="21"/>
      <c r="Y37" s="21"/>
      <c r="Z37" s="21"/>
      <c r="AA37" s="21"/>
      <c r="AB37" s="21"/>
      <c r="AC37" s="21"/>
      <c r="AD37" s="21"/>
      <c r="AE37" s="21"/>
      <c r="AF37" s="21"/>
      <c r="AG37" s="21"/>
      <c r="AH37" s="21"/>
      <c r="AI37" s="8"/>
    </row>
    <row r="38" spans="1:35" ht="30" customHeight="1">
      <c r="A38" s="20">
        <v>29</v>
      </c>
      <c r="B38" s="44"/>
      <c r="C38" s="20"/>
      <c r="D38" s="20"/>
      <c r="E38" s="21"/>
      <c r="F38" s="21"/>
      <c r="G38" s="21"/>
      <c r="H38" s="21"/>
      <c r="I38" s="21"/>
      <c r="J38" s="21"/>
      <c r="K38" s="21"/>
      <c r="L38" s="21"/>
      <c r="M38" s="21"/>
      <c r="N38" s="21"/>
      <c r="O38" s="21"/>
      <c r="P38" s="21"/>
      <c r="Q38" s="21"/>
      <c r="R38" s="21"/>
      <c r="S38" s="21"/>
      <c r="T38" s="21"/>
      <c r="U38" s="21"/>
      <c r="V38" s="21"/>
      <c r="W38" s="8"/>
      <c r="X38" s="21"/>
      <c r="Y38" s="21"/>
      <c r="Z38" s="21"/>
      <c r="AA38" s="21"/>
      <c r="AB38" s="21"/>
      <c r="AC38" s="21"/>
      <c r="AD38" s="21"/>
      <c r="AE38" s="21"/>
      <c r="AF38" s="21"/>
      <c r="AG38" s="21"/>
      <c r="AH38" s="21"/>
      <c r="AI38" s="8"/>
    </row>
    <row r="39" spans="1:35" ht="30" customHeight="1">
      <c r="A39" s="20">
        <v>30</v>
      </c>
      <c r="B39" s="44"/>
      <c r="C39" s="20"/>
      <c r="D39" s="20"/>
      <c r="E39" s="21"/>
      <c r="F39" s="21"/>
      <c r="G39" s="21"/>
      <c r="H39" s="21"/>
      <c r="I39" s="21"/>
      <c r="J39" s="21"/>
      <c r="K39" s="21"/>
      <c r="L39" s="21"/>
      <c r="M39" s="21"/>
      <c r="N39" s="21"/>
      <c r="O39" s="21"/>
      <c r="P39" s="21"/>
      <c r="Q39" s="21"/>
      <c r="R39" s="21"/>
      <c r="S39" s="21"/>
      <c r="T39" s="21"/>
      <c r="U39" s="21"/>
      <c r="V39" s="21"/>
      <c r="W39" s="8"/>
      <c r="X39" s="21"/>
      <c r="Y39" s="21"/>
      <c r="Z39" s="21"/>
      <c r="AA39" s="21"/>
      <c r="AB39" s="21"/>
      <c r="AC39" s="21"/>
      <c r="AD39" s="21"/>
      <c r="AE39" s="21"/>
      <c r="AF39" s="21"/>
      <c r="AG39" s="21"/>
      <c r="AH39" s="21"/>
      <c r="AI39" s="8"/>
    </row>
    <row r="40" spans="1:35" ht="30" customHeight="1">
      <c r="A40" s="20">
        <v>31</v>
      </c>
      <c r="B40" s="44"/>
      <c r="C40" s="20"/>
      <c r="D40" s="20"/>
      <c r="E40" s="21"/>
      <c r="F40" s="21"/>
      <c r="G40" s="21"/>
      <c r="H40" s="21"/>
      <c r="I40" s="21"/>
      <c r="J40" s="21"/>
      <c r="K40" s="21"/>
      <c r="L40" s="21"/>
      <c r="M40" s="21"/>
      <c r="N40" s="21"/>
      <c r="O40" s="21"/>
      <c r="P40" s="21"/>
      <c r="Q40" s="21"/>
      <c r="R40" s="21"/>
      <c r="S40" s="21"/>
      <c r="T40" s="21"/>
      <c r="U40" s="21"/>
      <c r="V40" s="21"/>
      <c r="W40" s="8"/>
      <c r="X40" s="21"/>
      <c r="Y40" s="21"/>
      <c r="Z40" s="21"/>
      <c r="AA40" s="21"/>
      <c r="AB40" s="21"/>
      <c r="AC40" s="21"/>
      <c r="AD40" s="21"/>
      <c r="AE40" s="21"/>
      <c r="AF40" s="21"/>
      <c r="AG40" s="21"/>
      <c r="AH40" s="21"/>
      <c r="AI40" s="8"/>
    </row>
    <row r="41" spans="1:35" ht="30" customHeight="1">
      <c r="A41" s="20">
        <v>32</v>
      </c>
      <c r="B41" s="44"/>
      <c r="C41" s="20"/>
      <c r="D41" s="20"/>
      <c r="E41" s="21"/>
      <c r="F41" s="21"/>
      <c r="G41" s="21"/>
      <c r="H41" s="21"/>
      <c r="I41" s="21"/>
      <c r="J41" s="21"/>
      <c r="K41" s="21"/>
      <c r="L41" s="21"/>
      <c r="M41" s="21"/>
      <c r="N41" s="21"/>
      <c r="O41" s="21"/>
      <c r="P41" s="21"/>
      <c r="Q41" s="21"/>
      <c r="R41" s="21"/>
      <c r="S41" s="21"/>
      <c r="T41" s="21"/>
      <c r="U41" s="21"/>
      <c r="V41" s="21"/>
      <c r="W41" s="8"/>
      <c r="X41" s="21"/>
      <c r="Y41" s="21"/>
      <c r="Z41" s="21"/>
      <c r="AA41" s="21"/>
      <c r="AB41" s="21"/>
      <c r="AC41" s="21"/>
      <c r="AD41" s="21"/>
      <c r="AE41" s="21"/>
      <c r="AF41" s="21"/>
      <c r="AG41" s="21"/>
      <c r="AH41" s="21"/>
      <c r="AI41" s="8"/>
    </row>
    <row r="42" spans="1:35" ht="30" customHeight="1">
      <c r="A42" s="20">
        <v>33</v>
      </c>
      <c r="B42" s="44"/>
      <c r="C42" s="20"/>
      <c r="D42" s="20"/>
      <c r="E42" s="21"/>
      <c r="F42" s="21"/>
      <c r="G42" s="21"/>
      <c r="H42" s="21"/>
      <c r="I42" s="21"/>
      <c r="J42" s="21"/>
      <c r="K42" s="21"/>
      <c r="L42" s="21"/>
      <c r="M42" s="21"/>
      <c r="N42" s="21"/>
      <c r="O42" s="21"/>
      <c r="P42" s="21"/>
      <c r="Q42" s="21"/>
      <c r="R42" s="21"/>
      <c r="S42" s="21"/>
      <c r="T42" s="21"/>
      <c r="U42" s="21"/>
      <c r="V42" s="21"/>
      <c r="W42" s="8"/>
      <c r="X42" s="21"/>
      <c r="Y42" s="21"/>
      <c r="Z42" s="21"/>
      <c r="AA42" s="21"/>
      <c r="AB42" s="21"/>
      <c r="AC42" s="21"/>
      <c r="AD42" s="21"/>
      <c r="AE42" s="21"/>
      <c r="AF42" s="21"/>
      <c r="AG42" s="21"/>
      <c r="AH42" s="21"/>
      <c r="AI42" s="8"/>
    </row>
    <row r="43" spans="1:35" ht="30" customHeight="1">
      <c r="A43" s="20">
        <v>34</v>
      </c>
      <c r="B43" s="44"/>
      <c r="C43" s="20"/>
      <c r="D43" s="20"/>
      <c r="E43" s="21"/>
      <c r="F43" s="21"/>
      <c r="G43" s="21"/>
      <c r="H43" s="21"/>
      <c r="I43" s="21"/>
      <c r="J43" s="21"/>
      <c r="K43" s="21"/>
      <c r="L43" s="21"/>
      <c r="M43" s="21"/>
      <c r="N43" s="21"/>
      <c r="O43" s="21"/>
      <c r="P43" s="21"/>
      <c r="Q43" s="21"/>
      <c r="R43" s="21"/>
      <c r="S43" s="21"/>
      <c r="T43" s="21"/>
      <c r="U43" s="21"/>
      <c r="V43" s="21"/>
      <c r="W43" s="8"/>
      <c r="X43" s="21"/>
      <c r="Y43" s="21"/>
      <c r="Z43" s="21"/>
      <c r="AA43" s="21"/>
      <c r="AB43" s="21"/>
      <c r="AC43" s="21"/>
      <c r="AD43" s="21"/>
      <c r="AE43" s="21"/>
      <c r="AF43" s="21"/>
      <c r="AG43" s="21"/>
      <c r="AH43" s="21"/>
      <c r="AI43" s="8"/>
    </row>
    <row r="44" spans="1:35" ht="30" customHeight="1">
      <c r="A44" s="20">
        <v>35</v>
      </c>
      <c r="B44" s="44"/>
      <c r="C44" s="20"/>
      <c r="D44" s="20"/>
      <c r="E44" s="21"/>
      <c r="F44" s="21"/>
      <c r="G44" s="21"/>
      <c r="H44" s="21"/>
      <c r="I44" s="21"/>
      <c r="J44" s="21"/>
      <c r="K44" s="21"/>
      <c r="L44" s="21"/>
      <c r="M44" s="21"/>
      <c r="N44" s="21"/>
      <c r="O44" s="21"/>
      <c r="P44" s="21"/>
      <c r="Q44" s="21"/>
      <c r="R44" s="21"/>
      <c r="S44" s="21"/>
      <c r="T44" s="21"/>
      <c r="U44" s="21"/>
      <c r="V44" s="21"/>
      <c r="W44" s="8"/>
      <c r="X44" s="21"/>
      <c r="Y44" s="21"/>
      <c r="Z44" s="21"/>
      <c r="AA44" s="21"/>
      <c r="AB44" s="21"/>
      <c r="AC44" s="21"/>
      <c r="AD44" s="21"/>
      <c r="AE44" s="21"/>
      <c r="AF44" s="21"/>
      <c r="AG44" s="21"/>
      <c r="AH44" s="21"/>
      <c r="AI44" s="8"/>
    </row>
    <row r="45" spans="1:35" ht="30" customHeight="1">
      <c r="A45" s="20">
        <v>36</v>
      </c>
      <c r="B45" s="44"/>
      <c r="C45" s="20"/>
      <c r="D45" s="20"/>
      <c r="E45" s="21"/>
      <c r="F45" s="21"/>
      <c r="G45" s="21"/>
      <c r="H45" s="21"/>
      <c r="I45" s="21"/>
      <c r="J45" s="21"/>
      <c r="K45" s="21"/>
      <c r="L45" s="21"/>
      <c r="M45" s="21"/>
      <c r="N45" s="21"/>
      <c r="O45" s="21"/>
      <c r="P45" s="21"/>
      <c r="Q45" s="21"/>
      <c r="R45" s="21"/>
      <c r="S45" s="21"/>
      <c r="T45" s="21"/>
      <c r="U45" s="21"/>
      <c r="V45" s="21"/>
      <c r="W45" s="8"/>
      <c r="X45" s="21"/>
      <c r="Y45" s="21"/>
      <c r="Z45" s="21"/>
      <c r="AA45" s="21"/>
      <c r="AB45" s="21"/>
      <c r="AC45" s="21"/>
      <c r="AD45" s="21"/>
      <c r="AE45" s="21"/>
      <c r="AF45" s="21"/>
      <c r="AG45" s="21"/>
      <c r="AH45" s="21"/>
      <c r="AI45" s="8"/>
    </row>
    <row r="46" spans="1:35" ht="30" customHeight="1">
      <c r="A46" s="20">
        <v>37</v>
      </c>
      <c r="B46" s="44"/>
      <c r="C46" s="20"/>
      <c r="D46" s="20"/>
      <c r="E46" s="21"/>
      <c r="F46" s="21"/>
      <c r="G46" s="21"/>
      <c r="H46" s="21"/>
      <c r="I46" s="21"/>
      <c r="J46" s="21"/>
      <c r="K46" s="21"/>
      <c r="L46" s="21"/>
      <c r="M46" s="21"/>
      <c r="N46" s="21"/>
      <c r="O46" s="21"/>
      <c r="P46" s="21"/>
      <c r="Q46" s="21"/>
      <c r="R46" s="21"/>
      <c r="S46" s="21"/>
      <c r="T46" s="21"/>
      <c r="U46" s="21"/>
      <c r="V46" s="21"/>
      <c r="W46" s="8"/>
      <c r="X46" s="21"/>
      <c r="Y46" s="21"/>
      <c r="Z46" s="21"/>
      <c r="AA46" s="21"/>
      <c r="AB46" s="21"/>
      <c r="AC46" s="21"/>
      <c r="AD46" s="21"/>
      <c r="AE46" s="21"/>
      <c r="AF46" s="21"/>
      <c r="AG46" s="21"/>
      <c r="AH46" s="21"/>
      <c r="AI46" s="8"/>
    </row>
    <row r="47" spans="1:35" ht="30" customHeight="1">
      <c r="A47" s="20">
        <v>38</v>
      </c>
      <c r="B47" s="44"/>
      <c r="C47" s="20"/>
      <c r="D47" s="20"/>
      <c r="E47" s="21"/>
      <c r="F47" s="21"/>
      <c r="G47" s="21"/>
      <c r="H47" s="21"/>
      <c r="I47" s="21"/>
      <c r="J47" s="21"/>
      <c r="K47" s="21"/>
      <c r="L47" s="21"/>
      <c r="M47" s="21"/>
      <c r="N47" s="21"/>
      <c r="O47" s="21"/>
      <c r="P47" s="21"/>
      <c r="Q47" s="21"/>
      <c r="R47" s="21"/>
      <c r="S47" s="21"/>
      <c r="T47" s="21"/>
      <c r="U47" s="21"/>
      <c r="V47" s="21"/>
      <c r="W47" s="8"/>
      <c r="X47" s="21"/>
      <c r="Y47" s="21"/>
      <c r="Z47" s="21"/>
      <c r="AA47" s="21"/>
      <c r="AB47" s="21"/>
      <c r="AC47" s="21"/>
      <c r="AD47" s="21"/>
      <c r="AE47" s="21"/>
      <c r="AF47" s="21"/>
      <c r="AG47" s="21"/>
      <c r="AH47" s="21"/>
      <c r="AI47" s="8"/>
    </row>
    <row r="48" spans="1:35" ht="30" customHeight="1">
      <c r="A48" s="20">
        <v>39</v>
      </c>
      <c r="B48" s="44"/>
      <c r="C48" s="20"/>
      <c r="D48" s="20"/>
      <c r="E48" s="21"/>
      <c r="F48" s="21"/>
      <c r="G48" s="21"/>
      <c r="H48" s="21"/>
      <c r="I48" s="21"/>
      <c r="J48" s="21"/>
      <c r="K48" s="21"/>
      <c r="L48" s="21"/>
      <c r="M48" s="21"/>
      <c r="N48" s="21"/>
      <c r="O48" s="21"/>
      <c r="P48" s="21"/>
      <c r="Q48" s="21"/>
      <c r="R48" s="21"/>
      <c r="S48" s="21"/>
      <c r="T48" s="21"/>
      <c r="U48" s="21"/>
      <c r="V48" s="21"/>
      <c r="W48" s="8"/>
      <c r="X48" s="21"/>
      <c r="Y48" s="21"/>
      <c r="Z48" s="21"/>
      <c r="AA48" s="21"/>
      <c r="AB48" s="21"/>
      <c r="AC48" s="21"/>
      <c r="AD48" s="21"/>
      <c r="AE48" s="21"/>
      <c r="AF48" s="21"/>
      <c r="AG48" s="21"/>
      <c r="AH48" s="21"/>
      <c r="AI48" s="8"/>
    </row>
    <row r="49" spans="1:35" ht="30" customHeight="1">
      <c r="A49" s="20">
        <v>40</v>
      </c>
      <c r="B49" s="44"/>
      <c r="C49" s="20"/>
      <c r="D49" s="20"/>
      <c r="E49" s="21"/>
      <c r="F49" s="21"/>
      <c r="G49" s="21"/>
      <c r="H49" s="21"/>
      <c r="I49" s="21"/>
      <c r="J49" s="21"/>
      <c r="K49" s="21"/>
      <c r="L49" s="21"/>
      <c r="M49" s="21"/>
      <c r="N49" s="21"/>
      <c r="O49" s="21"/>
      <c r="P49" s="21"/>
      <c r="Q49" s="21"/>
      <c r="R49" s="21"/>
      <c r="S49" s="21"/>
      <c r="T49" s="21"/>
      <c r="U49" s="21"/>
      <c r="V49" s="21"/>
      <c r="W49" s="8"/>
      <c r="X49" s="21"/>
      <c r="Y49" s="21"/>
      <c r="Z49" s="21"/>
      <c r="AA49" s="21"/>
      <c r="AB49" s="21"/>
      <c r="AC49" s="21"/>
      <c r="AD49" s="21"/>
      <c r="AE49" s="21"/>
      <c r="AF49" s="21"/>
      <c r="AG49" s="21"/>
      <c r="AH49" s="21"/>
      <c r="AI49" s="8"/>
    </row>
    <row r="50" spans="1:35" ht="30" customHeight="1">
      <c r="A50" s="20">
        <v>41</v>
      </c>
      <c r="B50" s="44"/>
      <c r="C50" s="20"/>
      <c r="D50" s="20"/>
      <c r="E50" s="21"/>
      <c r="F50" s="21"/>
      <c r="G50" s="21"/>
      <c r="H50" s="21"/>
      <c r="I50" s="21"/>
      <c r="J50" s="21"/>
      <c r="K50" s="21"/>
      <c r="L50" s="21"/>
      <c r="M50" s="21"/>
      <c r="N50" s="21"/>
      <c r="O50" s="21"/>
      <c r="P50" s="21"/>
      <c r="Q50" s="21"/>
      <c r="R50" s="21"/>
      <c r="S50" s="21"/>
      <c r="T50" s="21"/>
      <c r="U50" s="21"/>
      <c r="V50" s="21"/>
      <c r="W50" s="8"/>
      <c r="X50" s="21"/>
      <c r="Y50" s="21"/>
      <c r="Z50" s="21"/>
      <c r="AA50" s="21"/>
      <c r="AB50" s="21"/>
      <c r="AC50" s="21"/>
      <c r="AD50" s="21"/>
      <c r="AE50" s="21"/>
      <c r="AF50" s="21"/>
      <c r="AG50" s="21"/>
      <c r="AH50" s="21"/>
      <c r="AI50" s="8"/>
    </row>
    <row r="51" spans="1:35" ht="30" customHeight="1">
      <c r="A51" s="20">
        <v>42</v>
      </c>
      <c r="B51" s="44"/>
      <c r="C51" s="20"/>
      <c r="D51" s="20"/>
      <c r="E51" s="21"/>
      <c r="F51" s="21"/>
      <c r="G51" s="21"/>
      <c r="H51" s="21"/>
      <c r="I51" s="21"/>
      <c r="J51" s="21"/>
      <c r="K51" s="21"/>
      <c r="L51" s="21"/>
      <c r="M51" s="21"/>
      <c r="N51" s="21"/>
      <c r="O51" s="21"/>
      <c r="P51" s="21"/>
      <c r="Q51" s="21"/>
      <c r="R51" s="21"/>
      <c r="S51" s="21"/>
      <c r="T51" s="21"/>
      <c r="U51" s="21"/>
      <c r="V51" s="21"/>
      <c r="W51" s="8"/>
      <c r="X51" s="21"/>
      <c r="Y51" s="21"/>
      <c r="Z51" s="21"/>
      <c r="AA51" s="21"/>
      <c r="AB51" s="21"/>
      <c r="AC51" s="21"/>
      <c r="AD51" s="21"/>
      <c r="AE51" s="21"/>
      <c r="AF51" s="21"/>
      <c r="AG51" s="21"/>
      <c r="AH51" s="21"/>
      <c r="AI51" s="8"/>
    </row>
    <row r="52" spans="1:35" ht="30" customHeight="1">
      <c r="A52" s="20">
        <v>43</v>
      </c>
      <c r="B52" s="44"/>
      <c r="C52" s="20"/>
      <c r="D52" s="20"/>
      <c r="E52" s="21"/>
      <c r="F52" s="21"/>
      <c r="G52" s="21"/>
      <c r="H52" s="21"/>
      <c r="I52" s="21"/>
      <c r="J52" s="21"/>
      <c r="K52" s="21"/>
      <c r="L52" s="21"/>
      <c r="M52" s="21"/>
      <c r="N52" s="21"/>
      <c r="O52" s="21"/>
      <c r="P52" s="21"/>
      <c r="Q52" s="21"/>
      <c r="R52" s="21"/>
      <c r="S52" s="21"/>
      <c r="T52" s="21"/>
      <c r="U52" s="21"/>
      <c r="V52" s="21"/>
      <c r="W52" s="8"/>
      <c r="X52" s="21"/>
      <c r="Y52" s="21"/>
      <c r="Z52" s="21"/>
      <c r="AA52" s="21"/>
      <c r="AB52" s="21"/>
      <c r="AC52" s="21"/>
      <c r="AD52" s="21"/>
      <c r="AE52" s="21"/>
      <c r="AF52" s="21"/>
      <c r="AG52" s="21"/>
      <c r="AH52" s="21"/>
      <c r="AI52" s="8"/>
    </row>
    <row r="53" spans="1:35" ht="30" customHeight="1">
      <c r="A53" s="20">
        <v>44</v>
      </c>
      <c r="B53" s="44"/>
      <c r="C53" s="20"/>
      <c r="D53" s="20"/>
      <c r="E53" s="21"/>
      <c r="F53" s="21"/>
      <c r="G53" s="21"/>
      <c r="H53" s="21"/>
      <c r="I53" s="21"/>
      <c r="J53" s="21"/>
      <c r="K53" s="21"/>
      <c r="L53" s="21"/>
      <c r="M53" s="21"/>
      <c r="N53" s="21"/>
      <c r="O53" s="21"/>
      <c r="P53" s="21"/>
      <c r="Q53" s="21"/>
      <c r="R53" s="21"/>
      <c r="S53" s="21"/>
      <c r="T53" s="21"/>
      <c r="U53" s="21"/>
      <c r="V53" s="21"/>
      <c r="W53" s="8"/>
      <c r="X53" s="21"/>
      <c r="Y53" s="21"/>
      <c r="Z53" s="21"/>
      <c r="AA53" s="21"/>
      <c r="AB53" s="21"/>
      <c r="AC53" s="21"/>
      <c r="AD53" s="21"/>
      <c r="AE53" s="21"/>
      <c r="AF53" s="21"/>
      <c r="AG53" s="21"/>
      <c r="AH53" s="21"/>
      <c r="AI53" s="8"/>
    </row>
    <row r="54" spans="1:35" ht="30" customHeight="1">
      <c r="A54" s="20">
        <v>45</v>
      </c>
      <c r="B54" s="44"/>
      <c r="C54" s="20"/>
      <c r="D54" s="20"/>
      <c r="E54" s="21"/>
      <c r="F54" s="21"/>
      <c r="G54" s="21"/>
      <c r="H54" s="21"/>
      <c r="I54" s="21"/>
      <c r="J54" s="21"/>
      <c r="K54" s="21"/>
      <c r="L54" s="21"/>
      <c r="M54" s="21"/>
      <c r="N54" s="21"/>
      <c r="O54" s="21"/>
      <c r="P54" s="21"/>
      <c r="Q54" s="21"/>
      <c r="R54" s="21"/>
      <c r="S54" s="21"/>
      <c r="T54" s="21"/>
      <c r="U54" s="21"/>
      <c r="V54" s="21"/>
      <c r="W54" s="8"/>
      <c r="X54" s="21"/>
      <c r="Y54" s="21"/>
      <c r="Z54" s="21"/>
      <c r="AA54" s="21"/>
      <c r="AB54" s="21"/>
      <c r="AC54" s="21"/>
      <c r="AD54" s="21"/>
      <c r="AE54" s="21"/>
      <c r="AF54" s="21"/>
      <c r="AG54" s="21"/>
      <c r="AH54" s="21"/>
      <c r="AI54" s="8"/>
    </row>
    <row r="55" spans="1:35" ht="30" customHeight="1">
      <c r="A55" s="20">
        <v>46</v>
      </c>
      <c r="B55" s="44"/>
      <c r="C55" s="20"/>
      <c r="D55" s="20"/>
      <c r="E55" s="21"/>
      <c r="F55" s="21"/>
      <c r="G55" s="21"/>
      <c r="H55" s="21"/>
      <c r="I55" s="21"/>
      <c r="J55" s="21"/>
      <c r="K55" s="21"/>
      <c r="L55" s="21"/>
      <c r="M55" s="21"/>
      <c r="N55" s="21"/>
      <c r="O55" s="21"/>
      <c r="P55" s="21"/>
      <c r="Q55" s="21"/>
      <c r="R55" s="21"/>
      <c r="S55" s="21"/>
      <c r="T55" s="21"/>
      <c r="U55" s="21"/>
      <c r="V55" s="21"/>
      <c r="W55" s="8"/>
      <c r="X55" s="21"/>
      <c r="Y55" s="21"/>
      <c r="Z55" s="21"/>
      <c r="AA55" s="21"/>
      <c r="AB55" s="21"/>
      <c r="AC55" s="21"/>
      <c r="AD55" s="21"/>
      <c r="AE55" s="21"/>
      <c r="AF55" s="21"/>
      <c r="AG55" s="21"/>
      <c r="AH55" s="21"/>
      <c r="AI55" s="8"/>
    </row>
    <row r="56" spans="1:35" ht="30" customHeight="1">
      <c r="A56" s="20">
        <v>47</v>
      </c>
      <c r="B56" s="44"/>
      <c r="C56" s="20"/>
      <c r="D56" s="20"/>
      <c r="E56" s="21"/>
      <c r="F56" s="21"/>
      <c r="G56" s="21"/>
      <c r="H56" s="21"/>
      <c r="I56" s="21"/>
      <c r="J56" s="21"/>
      <c r="K56" s="21"/>
      <c r="L56" s="21"/>
      <c r="M56" s="21"/>
      <c r="N56" s="21"/>
      <c r="O56" s="21"/>
      <c r="P56" s="21"/>
      <c r="Q56" s="21"/>
      <c r="R56" s="21"/>
      <c r="S56" s="21"/>
      <c r="T56" s="21"/>
      <c r="U56" s="21"/>
      <c r="V56" s="21"/>
      <c r="W56" s="8"/>
      <c r="X56" s="21"/>
      <c r="Y56" s="21"/>
      <c r="Z56" s="21"/>
      <c r="AA56" s="21"/>
      <c r="AB56" s="21"/>
      <c r="AC56" s="21"/>
      <c r="AD56" s="21"/>
      <c r="AE56" s="21"/>
      <c r="AF56" s="21"/>
      <c r="AG56" s="21"/>
      <c r="AH56" s="21"/>
      <c r="AI56" s="8"/>
    </row>
    <row r="57" spans="1:35" ht="30" customHeight="1">
      <c r="A57" s="20">
        <v>48</v>
      </c>
      <c r="B57" s="44"/>
      <c r="C57" s="20"/>
      <c r="D57" s="20"/>
      <c r="E57" s="21"/>
      <c r="F57" s="21"/>
      <c r="G57" s="21"/>
      <c r="H57" s="21"/>
      <c r="I57" s="21"/>
      <c r="J57" s="21"/>
      <c r="K57" s="21"/>
      <c r="L57" s="21"/>
      <c r="M57" s="21"/>
      <c r="N57" s="21"/>
      <c r="O57" s="21"/>
      <c r="P57" s="21"/>
      <c r="Q57" s="21"/>
      <c r="R57" s="21"/>
      <c r="S57" s="21"/>
      <c r="T57" s="21"/>
      <c r="U57" s="21"/>
      <c r="V57" s="21"/>
      <c r="W57" s="8"/>
      <c r="X57" s="21"/>
      <c r="Y57" s="21"/>
      <c r="Z57" s="21"/>
      <c r="AA57" s="21"/>
      <c r="AB57" s="21"/>
      <c r="AC57" s="21"/>
      <c r="AD57" s="21"/>
      <c r="AE57" s="21"/>
      <c r="AF57" s="21"/>
      <c r="AG57" s="21"/>
      <c r="AH57" s="21"/>
      <c r="AI57" s="8"/>
    </row>
    <row r="58" spans="1:35" ht="30" customHeight="1">
      <c r="A58" s="20">
        <v>49</v>
      </c>
      <c r="B58" s="44"/>
      <c r="C58" s="20"/>
      <c r="D58" s="20"/>
      <c r="E58" s="21"/>
      <c r="F58" s="21"/>
      <c r="G58" s="21"/>
      <c r="H58" s="21"/>
      <c r="I58" s="21"/>
      <c r="J58" s="21"/>
      <c r="K58" s="21"/>
      <c r="L58" s="21"/>
      <c r="M58" s="21"/>
      <c r="N58" s="21"/>
      <c r="O58" s="21"/>
      <c r="P58" s="21"/>
      <c r="Q58" s="21"/>
      <c r="R58" s="21"/>
      <c r="S58" s="21"/>
      <c r="T58" s="21"/>
      <c r="U58" s="21"/>
      <c r="V58" s="21"/>
      <c r="W58" s="8"/>
      <c r="X58" s="21"/>
      <c r="Y58" s="21"/>
      <c r="Z58" s="21"/>
      <c r="AA58" s="21"/>
      <c r="AB58" s="21"/>
      <c r="AC58" s="21"/>
      <c r="AD58" s="21"/>
      <c r="AE58" s="21"/>
      <c r="AF58" s="21"/>
      <c r="AG58" s="21"/>
      <c r="AH58" s="21"/>
      <c r="AI58" s="8"/>
    </row>
    <row r="59" spans="1:35" ht="30" customHeight="1">
      <c r="A59" s="20">
        <v>50</v>
      </c>
      <c r="B59" s="44"/>
      <c r="C59" s="20"/>
      <c r="D59" s="20"/>
      <c r="E59" s="21"/>
      <c r="F59" s="21"/>
      <c r="G59" s="21"/>
      <c r="H59" s="21"/>
      <c r="I59" s="21"/>
      <c r="J59" s="21"/>
      <c r="K59" s="21"/>
      <c r="L59" s="21"/>
      <c r="M59" s="21"/>
      <c r="N59" s="21"/>
      <c r="O59" s="21"/>
      <c r="P59" s="21"/>
      <c r="Q59" s="21"/>
      <c r="R59" s="21"/>
      <c r="S59" s="21"/>
      <c r="T59" s="21"/>
      <c r="U59" s="21"/>
      <c r="V59" s="21"/>
      <c r="W59" s="8"/>
      <c r="X59" s="21"/>
      <c r="Y59" s="21"/>
      <c r="Z59" s="21"/>
      <c r="AA59" s="21"/>
      <c r="AB59" s="21"/>
      <c r="AC59" s="21"/>
      <c r="AD59" s="21"/>
      <c r="AE59" s="21"/>
      <c r="AF59" s="21"/>
      <c r="AG59" s="21"/>
      <c r="AH59" s="21"/>
      <c r="AI59" s="8"/>
    </row>
    <row r="60" spans="1:35">
      <c r="A60" s="20">
        <v>51</v>
      </c>
      <c r="B60" s="44"/>
      <c r="C60" s="20"/>
      <c r="D60" s="20"/>
      <c r="E60" s="21"/>
      <c r="F60" s="21"/>
      <c r="G60" s="21"/>
      <c r="H60" s="21"/>
      <c r="I60" s="21"/>
      <c r="J60" s="21"/>
      <c r="K60" s="21"/>
      <c r="L60" s="21"/>
      <c r="M60" s="21"/>
      <c r="N60" s="21"/>
      <c r="O60" s="21"/>
      <c r="P60" s="21"/>
      <c r="Q60" s="21"/>
      <c r="R60" s="21"/>
      <c r="S60" s="21"/>
      <c r="T60" s="21"/>
      <c r="U60" s="21"/>
      <c r="V60" s="21"/>
      <c r="W60" s="8"/>
      <c r="X60" s="21"/>
      <c r="Y60" s="21"/>
      <c r="Z60" s="21"/>
      <c r="AA60" s="21"/>
      <c r="AB60" s="21"/>
      <c r="AC60" s="21"/>
      <c r="AD60" s="21"/>
      <c r="AE60" s="21"/>
      <c r="AF60" s="21"/>
      <c r="AG60" s="21"/>
    </row>
    <row r="61" spans="1:35">
      <c r="A61" s="20">
        <v>52</v>
      </c>
      <c r="B61" s="44"/>
      <c r="C61" s="20"/>
      <c r="D61" s="20"/>
      <c r="E61" s="21"/>
      <c r="F61" s="21"/>
      <c r="G61" s="21"/>
      <c r="H61" s="21"/>
      <c r="I61" s="21"/>
      <c r="J61" s="21"/>
      <c r="K61" s="21"/>
      <c r="L61" s="21"/>
      <c r="M61" s="21"/>
      <c r="N61" s="21"/>
      <c r="O61" s="21"/>
      <c r="P61" s="21"/>
      <c r="Q61" s="21"/>
      <c r="R61" s="21"/>
      <c r="S61" s="21"/>
      <c r="T61" s="21"/>
      <c r="U61" s="21"/>
      <c r="V61" s="21"/>
      <c r="W61" s="8"/>
      <c r="X61" s="21"/>
      <c r="Y61" s="21"/>
      <c r="Z61" s="21"/>
      <c r="AA61" s="21"/>
      <c r="AB61" s="21"/>
      <c r="AC61" s="21"/>
      <c r="AD61" s="21"/>
      <c r="AE61" s="21"/>
      <c r="AF61" s="21"/>
      <c r="AG61" s="21"/>
    </row>
    <row r="62" spans="1:35">
      <c r="A62" s="20">
        <v>53</v>
      </c>
      <c r="B62" s="44"/>
      <c r="C62" s="20"/>
      <c r="D62" s="20"/>
      <c r="E62" s="21"/>
      <c r="F62" s="21"/>
      <c r="G62" s="21"/>
      <c r="H62" s="21"/>
      <c r="I62" s="21"/>
      <c r="J62" s="21"/>
      <c r="K62" s="21"/>
      <c r="L62" s="21"/>
      <c r="M62" s="21"/>
      <c r="N62" s="21"/>
      <c r="O62" s="21"/>
      <c r="P62" s="21"/>
      <c r="Q62" s="21"/>
      <c r="R62" s="21"/>
      <c r="S62" s="21"/>
      <c r="T62" s="21"/>
      <c r="U62" s="21"/>
      <c r="V62" s="21"/>
      <c r="W62" s="8"/>
      <c r="X62" s="21"/>
      <c r="Y62" s="21"/>
      <c r="Z62" s="21"/>
      <c r="AA62" s="21"/>
      <c r="AB62" s="21"/>
      <c r="AC62" s="21"/>
      <c r="AD62" s="21"/>
      <c r="AE62" s="21"/>
      <c r="AF62" s="21"/>
      <c r="AG62" s="21"/>
    </row>
    <row r="63" spans="1:35" ht="15" customHeight="1"/>
    <row r="65" spans="2:11" ht="20.100000000000001" customHeight="1">
      <c r="B65" s="6" t="s">
        <v>14</v>
      </c>
      <c r="F65" s="6" t="s">
        <v>281</v>
      </c>
      <c r="I65" s="122">
        <v>41985</v>
      </c>
      <c r="J65" s="122"/>
      <c r="K65" s="122"/>
    </row>
    <row r="66" spans="2:11" ht="15" customHeight="1">
      <c r="B66" s="24" t="s">
        <v>340</v>
      </c>
    </row>
    <row r="67" spans="2:11" ht="15" customHeight="1">
      <c r="B67" s="23" t="s">
        <v>15</v>
      </c>
    </row>
    <row r="68" spans="2:11" ht="15" customHeight="1">
      <c r="B68" s="25"/>
    </row>
    <row r="69" spans="2:11" ht="20.100000000000001" customHeight="1">
      <c r="B69" s="11"/>
      <c r="C69" s="11"/>
    </row>
    <row r="70" spans="2:11">
      <c r="B70" s="1"/>
      <c r="C70" s="1"/>
    </row>
  </sheetData>
  <sortState ref="B10:M59">
    <sortCondition ref="B10"/>
  </sortState>
  <mergeCells count="14">
    <mergeCell ref="I65:K65"/>
    <mergeCell ref="AI8:AI9"/>
    <mergeCell ref="A1:AI1"/>
    <mergeCell ref="A2:AI2"/>
    <mergeCell ref="A4:AI4"/>
    <mergeCell ref="A8:A9"/>
    <mergeCell ref="B8:B9"/>
    <mergeCell ref="C8:C9"/>
    <mergeCell ref="D8:D9"/>
    <mergeCell ref="E8:W8"/>
    <mergeCell ref="C6:E6"/>
    <mergeCell ref="X8:AF8"/>
    <mergeCell ref="AH8:AH9"/>
    <mergeCell ref="AG8:AG9"/>
  </mergeCells>
  <pageMargins left="0.38" right="0.28000000000000003" top="0.74803149606299202" bottom="0.74803149606299202" header="0.31496062992126" footer="0.31496062992126"/>
  <pageSetup paperSize="9" scale="60" orientation="landscape"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sheetPr codeName="Sheet4"/>
  <dimension ref="A1:C276"/>
  <sheetViews>
    <sheetView topLeftCell="A46" zoomScale="90" zoomScaleNormal="90" workbookViewId="0">
      <selection activeCell="B177" sqref="B177"/>
    </sheetView>
  </sheetViews>
  <sheetFormatPr defaultRowHeight="14.25"/>
  <cols>
    <col min="1" max="1" width="26.42578125" style="1" customWidth="1"/>
    <col min="2" max="2" width="92.85546875" style="1" customWidth="1"/>
    <col min="3" max="3" width="64.42578125" style="1" customWidth="1"/>
    <col min="4" max="4" width="15" style="1" customWidth="1"/>
    <col min="5" max="16384" width="9.140625" style="1"/>
  </cols>
  <sheetData>
    <row r="1" spans="1:3" ht="20.100000000000001" customHeight="1">
      <c r="A1" s="82" t="s">
        <v>266</v>
      </c>
      <c r="B1" s="82"/>
    </row>
    <row r="2" spans="1:3" ht="20.100000000000001" customHeight="1"/>
    <row r="3" spans="1:3" ht="20.100000000000001" customHeight="1">
      <c r="A3" s="86" t="s">
        <v>161</v>
      </c>
      <c r="B3" s="86"/>
    </row>
    <row r="4" spans="1:3" ht="20.100000000000001" customHeight="1">
      <c r="A4" s="47"/>
      <c r="B4" s="47"/>
    </row>
    <row r="5" spans="1:3" ht="20.100000000000001" customHeight="1">
      <c r="A5" s="82" t="s">
        <v>91</v>
      </c>
      <c r="B5" s="82"/>
    </row>
    <row r="6" spans="1:3" ht="20.100000000000001" customHeight="1">
      <c r="A6" s="41" t="s">
        <v>267</v>
      </c>
      <c r="B6" s="41" t="s">
        <v>268</v>
      </c>
    </row>
    <row r="7" spans="1:3" ht="30.95" customHeight="1">
      <c r="A7" s="31">
        <v>1</v>
      </c>
      <c r="B7" s="29" t="s">
        <v>37</v>
      </c>
      <c r="C7" s="4"/>
    </row>
    <row r="8" spans="1:3" ht="30.95" customHeight="1">
      <c r="A8" s="31">
        <v>2</v>
      </c>
      <c r="B8" s="29" t="s">
        <v>38</v>
      </c>
      <c r="C8" s="5"/>
    </row>
    <row r="9" spans="1:3" ht="30.95" customHeight="1">
      <c r="A9" s="31">
        <v>3</v>
      </c>
      <c r="B9" s="29" t="s">
        <v>39</v>
      </c>
      <c r="C9" s="2"/>
    </row>
    <row r="10" spans="1:3" ht="30.95" customHeight="1">
      <c r="A10" s="31">
        <v>4</v>
      </c>
      <c r="B10" s="29" t="s">
        <v>40</v>
      </c>
      <c r="C10" s="2"/>
    </row>
    <row r="11" spans="1:3" ht="30.95" customHeight="1">
      <c r="A11" s="31">
        <v>5</v>
      </c>
      <c r="B11" s="29" t="s">
        <v>41</v>
      </c>
      <c r="C11" s="2"/>
    </row>
    <row r="12" spans="1:3" ht="30.95" customHeight="1">
      <c r="A12" s="31">
        <v>6</v>
      </c>
      <c r="B12" s="29" t="s">
        <v>42</v>
      </c>
      <c r="C12" s="2"/>
    </row>
    <row r="13" spans="1:3" ht="20.100000000000001" customHeight="1"/>
    <row r="14" spans="1:3" ht="20.100000000000001" customHeight="1"/>
    <row r="15" spans="1:3" ht="20.100000000000001" customHeight="1">
      <c r="A15" s="82" t="s">
        <v>92</v>
      </c>
      <c r="B15" s="82"/>
    </row>
    <row r="16" spans="1:3" ht="20.100000000000001" customHeight="1">
      <c r="A16" s="41" t="s">
        <v>267</v>
      </c>
      <c r="B16" s="41" t="s">
        <v>268</v>
      </c>
    </row>
    <row r="17" spans="1:3" ht="30.95" customHeight="1">
      <c r="A17" s="28">
        <v>1</v>
      </c>
      <c r="B17" s="29" t="s">
        <v>43</v>
      </c>
      <c r="C17" s="4"/>
    </row>
    <row r="18" spans="1:3" ht="30.95" customHeight="1">
      <c r="A18" s="28">
        <v>2</v>
      </c>
      <c r="B18" s="29" t="s">
        <v>44</v>
      </c>
      <c r="C18" s="5"/>
    </row>
    <row r="19" spans="1:3" ht="30.95" customHeight="1">
      <c r="A19" s="28">
        <v>3</v>
      </c>
      <c r="B19" s="29" t="s">
        <v>45</v>
      </c>
      <c r="C19" s="2"/>
    </row>
    <row r="20" spans="1:3" ht="30.95" customHeight="1">
      <c r="A20" s="28">
        <v>4</v>
      </c>
      <c r="B20" s="29" t="s">
        <v>46</v>
      </c>
      <c r="C20" s="2"/>
    </row>
    <row r="21" spans="1:3" ht="30.95" customHeight="1">
      <c r="A21" s="28">
        <v>5</v>
      </c>
      <c r="B21" s="29" t="s">
        <v>47</v>
      </c>
      <c r="C21" s="2"/>
    </row>
    <row r="22" spans="1:3" ht="30.95" customHeight="1">
      <c r="A22" s="28">
        <v>6</v>
      </c>
      <c r="B22" s="29" t="s">
        <v>48</v>
      </c>
      <c r="C22" s="2"/>
    </row>
    <row r="23" spans="1:3" ht="20.100000000000001" customHeight="1"/>
    <row r="24" spans="1:3" ht="20.100000000000001" customHeight="1"/>
    <row r="25" spans="1:3" ht="20.100000000000001" customHeight="1">
      <c r="A25" s="82" t="s">
        <v>93</v>
      </c>
      <c r="B25" s="82"/>
    </row>
    <row r="26" spans="1:3" ht="20.100000000000001" customHeight="1">
      <c r="A26" s="41" t="s">
        <v>267</v>
      </c>
      <c r="B26" s="41" t="s">
        <v>268</v>
      </c>
    </row>
    <row r="27" spans="1:3" ht="30.95" customHeight="1">
      <c r="A27" s="28">
        <v>1</v>
      </c>
      <c r="B27" s="30" t="s">
        <v>43</v>
      </c>
      <c r="C27" s="4"/>
    </row>
    <row r="28" spans="1:3" ht="30.95" customHeight="1">
      <c r="A28" s="28">
        <v>2</v>
      </c>
      <c r="B28" s="30" t="s">
        <v>49</v>
      </c>
      <c r="C28" s="5"/>
    </row>
    <row r="29" spans="1:3" ht="30.95" customHeight="1">
      <c r="A29" s="28">
        <v>3</v>
      </c>
      <c r="B29" s="30" t="s">
        <v>50</v>
      </c>
      <c r="C29" s="2"/>
    </row>
    <row r="30" spans="1:3" ht="30.95" customHeight="1">
      <c r="A30" s="28">
        <v>4</v>
      </c>
      <c r="B30" s="30" t="s">
        <v>51</v>
      </c>
      <c r="C30" s="2"/>
    </row>
    <row r="31" spans="1:3" ht="30.95" customHeight="1">
      <c r="A31" s="28">
        <v>5</v>
      </c>
      <c r="B31" s="30" t="s">
        <v>52</v>
      </c>
      <c r="C31" s="2"/>
    </row>
    <row r="32" spans="1:3" ht="30.95" customHeight="1">
      <c r="A32" s="28">
        <v>6</v>
      </c>
      <c r="B32" s="30" t="s">
        <v>53</v>
      </c>
      <c r="C32" s="2"/>
    </row>
    <row r="33" spans="1:3" ht="20.100000000000001" customHeight="1"/>
    <row r="34" spans="1:3" ht="20.100000000000001" customHeight="1"/>
    <row r="35" spans="1:3" ht="20.100000000000001" customHeight="1">
      <c r="A35" s="82" t="s">
        <v>94</v>
      </c>
      <c r="B35" s="82"/>
    </row>
    <row r="36" spans="1:3" ht="20.100000000000001" customHeight="1">
      <c r="A36" s="41" t="s">
        <v>267</v>
      </c>
      <c r="B36" s="41" t="s">
        <v>268</v>
      </c>
    </row>
    <row r="37" spans="1:3" ht="30.95" customHeight="1">
      <c r="A37" s="28">
        <v>1</v>
      </c>
      <c r="B37" s="29" t="s">
        <v>54</v>
      </c>
      <c r="C37" s="4"/>
    </row>
    <row r="38" spans="1:3" ht="30.95" customHeight="1">
      <c r="A38" s="28">
        <v>2</v>
      </c>
      <c r="B38" s="29" t="s">
        <v>55</v>
      </c>
      <c r="C38" s="5"/>
    </row>
    <row r="39" spans="1:3" ht="30.95" customHeight="1">
      <c r="A39" s="28">
        <v>3</v>
      </c>
      <c r="B39" s="29" t="s">
        <v>56</v>
      </c>
      <c r="C39" s="2"/>
    </row>
    <row r="40" spans="1:3" ht="30.95" customHeight="1">
      <c r="A40" s="28">
        <v>4</v>
      </c>
      <c r="B40" s="29" t="s">
        <v>57</v>
      </c>
      <c r="C40" s="2"/>
    </row>
    <row r="41" spans="1:3" ht="30.95" customHeight="1">
      <c r="A41" s="28">
        <v>5</v>
      </c>
      <c r="B41" s="29" t="s">
        <v>58</v>
      </c>
      <c r="C41" s="2"/>
    </row>
    <row r="42" spans="1:3" ht="30.95" customHeight="1">
      <c r="A42" s="28">
        <v>6</v>
      </c>
      <c r="B42" s="29" t="s">
        <v>59</v>
      </c>
      <c r="C42" s="2"/>
    </row>
    <row r="43" spans="1:3" ht="20.100000000000001" customHeight="1"/>
    <row r="44" spans="1:3" ht="20.100000000000001" customHeight="1"/>
    <row r="45" spans="1:3" ht="20.100000000000001" customHeight="1">
      <c r="A45" s="82" t="s">
        <v>106</v>
      </c>
      <c r="B45" s="82"/>
    </row>
    <row r="46" spans="1:3" ht="20.100000000000001" customHeight="1">
      <c r="A46" s="41" t="s">
        <v>267</v>
      </c>
      <c r="B46" s="41" t="s">
        <v>268</v>
      </c>
    </row>
    <row r="47" spans="1:3" ht="30.95" customHeight="1">
      <c r="A47" s="28">
        <v>1</v>
      </c>
      <c r="B47" s="29" t="s">
        <v>60</v>
      </c>
    </row>
    <row r="48" spans="1:3" ht="30.95" customHeight="1">
      <c r="A48" s="28">
        <v>2</v>
      </c>
      <c r="B48" s="29" t="s">
        <v>61</v>
      </c>
    </row>
    <row r="49" spans="1:2" ht="30.95" customHeight="1">
      <c r="A49" s="28">
        <v>3</v>
      </c>
      <c r="B49" s="29" t="s">
        <v>62</v>
      </c>
    </row>
    <row r="50" spans="1:2" ht="30.95" customHeight="1">
      <c r="A50" s="28">
        <v>4</v>
      </c>
      <c r="B50" s="29" t="s">
        <v>63</v>
      </c>
    </row>
    <row r="51" spans="1:2" ht="30.95" customHeight="1">
      <c r="A51" s="28">
        <v>5</v>
      </c>
      <c r="B51" s="29" t="s">
        <v>64</v>
      </c>
    </row>
    <row r="52" spans="1:2" ht="30.95" customHeight="1">
      <c r="A52" s="28">
        <v>6</v>
      </c>
      <c r="B52" s="29" t="s">
        <v>65</v>
      </c>
    </row>
    <row r="53" spans="1:2" ht="20.100000000000001" customHeight="1"/>
    <row r="54" spans="1:2" ht="20.100000000000001" customHeight="1"/>
    <row r="55" spans="1:2" ht="20.100000000000001" customHeight="1">
      <c r="A55" s="82" t="s">
        <v>107</v>
      </c>
      <c r="B55" s="82"/>
    </row>
    <row r="56" spans="1:2" ht="20.100000000000001" customHeight="1">
      <c r="A56" s="41" t="s">
        <v>267</v>
      </c>
      <c r="B56" s="41" t="s">
        <v>268</v>
      </c>
    </row>
    <row r="57" spans="1:2" ht="30.95" customHeight="1">
      <c r="A57" s="28">
        <v>1</v>
      </c>
      <c r="B57" s="29" t="s">
        <v>66</v>
      </c>
    </row>
    <row r="58" spans="1:2" ht="30.95" customHeight="1">
      <c r="A58" s="28">
        <v>2</v>
      </c>
      <c r="B58" s="29" t="s">
        <v>67</v>
      </c>
    </row>
    <row r="59" spans="1:2" ht="30.95" customHeight="1">
      <c r="A59" s="28">
        <v>3</v>
      </c>
      <c r="B59" s="29" t="s">
        <v>68</v>
      </c>
    </row>
    <row r="60" spans="1:2" ht="30.95" customHeight="1">
      <c r="A60" s="28">
        <v>4</v>
      </c>
      <c r="B60" s="29" t="s">
        <v>69</v>
      </c>
    </row>
    <row r="61" spans="1:2" ht="30.95" customHeight="1">
      <c r="A61" s="28">
        <v>5</v>
      </c>
      <c r="B61" s="29" t="s">
        <v>70</v>
      </c>
    </row>
    <row r="62" spans="1:2" ht="30.95" customHeight="1">
      <c r="A62" s="28">
        <v>6</v>
      </c>
      <c r="B62" s="29" t="s">
        <v>71</v>
      </c>
    </row>
    <row r="63" spans="1:2" ht="20.100000000000001" customHeight="1"/>
    <row r="64" spans="1:2" ht="20.100000000000001" customHeight="1"/>
    <row r="65" spans="1:2" ht="20.100000000000001" customHeight="1">
      <c r="A65" s="82" t="s">
        <v>108</v>
      </c>
      <c r="B65" s="82"/>
    </row>
    <row r="66" spans="1:2" ht="20.100000000000001" customHeight="1">
      <c r="A66" s="41" t="s">
        <v>267</v>
      </c>
      <c r="B66" s="41" t="s">
        <v>268</v>
      </c>
    </row>
    <row r="67" spans="1:2" ht="30.95" customHeight="1">
      <c r="A67" s="28">
        <v>1</v>
      </c>
      <c r="B67" s="29" t="s">
        <v>72</v>
      </c>
    </row>
    <row r="68" spans="1:2" ht="30.95" customHeight="1">
      <c r="A68" s="28">
        <v>2</v>
      </c>
      <c r="B68" s="29" t="s">
        <v>73</v>
      </c>
    </row>
    <row r="69" spans="1:2" ht="30.95" customHeight="1">
      <c r="A69" s="28">
        <v>3</v>
      </c>
      <c r="B69" s="29" t="s">
        <v>74</v>
      </c>
    </row>
    <row r="70" spans="1:2" ht="30.95" customHeight="1">
      <c r="A70" s="28">
        <v>4</v>
      </c>
      <c r="B70" s="29" t="s">
        <v>75</v>
      </c>
    </row>
    <row r="71" spans="1:2" ht="30.95" customHeight="1">
      <c r="A71" s="28">
        <v>5</v>
      </c>
      <c r="B71" s="29" t="s">
        <v>76</v>
      </c>
    </row>
    <row r="72" spans="1:2" ht="30.95" customHeight="1">
      <c r="A72" s="28">
        <v>6</v>
      </c>
      <c r="B72" s="29" t="s">
        <v>77</v>
      </c>
    </row>
    <row r="73" spans="1:2" ht="20.100000000000001" customHeight="1">
      <c r="A73" s="12"/>
      <c r="B73" s="27"/>
    </row>
    <row r="74" spans="1:2" ht="20.100000000000001" customHeight="1"/>
    <row r="75" spans="1:2" ht="20.100000000000001" customHeight="1">
      <c r="A75" s="82" t="s">
        <v>109</v>
      </c>
      <c r="B75" s="82"/>
    </row>
    <row r="76" spans="1:2" ht="20.100000000000001" customHeight="1">
      <c r="A76" s="46" t="s">
        <v>267</v>
      </c>
      <c r="B76" s="46" t="s">
        <v>268</v>
      </c>
    </row>
    <row r="77" spans="1:2" ht="30.95" customHeight="1">
      <c r="A77" s="31">
        <v>1</v>
      </c>
      <c r="B77" s="29" t="s">
        <v>78</v>
      </c>
    </row>
    <row r="78" spans="1:2" ht="30.95" customHeight="1">
      <c r="A78" s="31">
        <v>2</v>
      </c>
      <c r="B78" s="29" t="s">
        <v>79</v>
      </c>
    </row>
    <row r="79" spans="1:2" ht="30.95" customHeight="1">
      <c r="A79" s="31">
        <v>3</v>
      </c>
      <c r="B79" s="29" t="s">
        <v>80</v>
      </c>
    </row>
    <row r="80" spans="1:2" ht="30.95" customHeight="1">
      <c r="A80" s="31">
        <v>4</v>
      </c>
      <c r="B80" s="29" t="s">
        <v>81</v>
      </c>
    </row>
    <row r="81" spans="1:2" ht="30.95" customHeight="1">
      <c r="A81" s="31">
        <v>5</v>
      </c>
      <c r="B81" s="29" t="s">
        <v>82</v>
      </c>
    </row>
    <row r="82" spans="1:2" ht="30.95" customHeight="1">
      <c r="A82" s="31">
        <v>6</v>
      </c>
      <c r="B82" s="29" t="s">
        <v>83</v>
      </c>
    </row>
    <row r="83" spans="1:2" ht="20.100000000000001" customHeight="1"/>
    <row r="84" spans="1:2" ht="20.100000000000001" customHeight="1"/>
    <row r="85" spans="1:2" ht="20.100000000000001" customHeight="1">
      <c r="A85" s="82" t="s">
        <v>110</v>
      </c>
      <c r="B85" s="82"/>
    </row>
    <row r="86" spans="1:2" ht="20.100000000000001" customHeight="1">
      <c r="A86" s="46" t="s">
        <v>267</v>
      </c>
      <c r="B86" s="46" t="s">
        <v>268</v>
      </c>
    </row>
    <row r="87" spans="1:2" ht="30.95" customHeight="1">
      <c r="A87" s="32">
        <v>1</v>
      </c>
      <c r="B87" s="29" t="s">
        <v>84</v>
      </c>
    </row>
    <row r="88" spans="1:2" ht="30.95" customHeight="1">
      <c r="A88" s="32">
        <v>2</v>
      </c>
      <c r="B88" s="29" t="s">
        <v>85</v>
      </c>
    </row>
    <row r="89" spans="1:2" ht="30.95" customHeight="1">
      <c r="A89" s="32">
        <v>3</v>
      </c>
      <c r="B89" s="29" t="s">
        <v>86</v>
      </c>
    </row>
    <row r="90" spans="1:2" ht="30.95" customHeight="1">
      <c r="A90" s="32">
        <v>4</v>
      </c>
      <c r="B90" s="29" t="s">
        <v>87</v>
      </c>
    </row>
    <row r="91" spans="1:2" ht="30.95" customHeight="1">
      <c r="A91" s="32">
        <v>5</v>
      </c>
      <c r="B91" s="29" t="s">
        <v>88</v>
      </c>
    </row>
    <row r="92" spans="1:2" ht="30.95" customHeight="1">
      <c r="A92" s="32">
        <v>6</v>
      </c>
      <c r="B92" s="29" t="s">
        <v>89</v>
      </c>
    </row>
    <row r="93" spans="1:2" ht="20.100000000000001" customHeight="1"/>
    <row r="94" spans="1:2" ht="20.100000000000001" customHeight="1"/>
    <row r="95" spans="1:2" ht="20.100000000000001" customHeight="1">
      <c r="A95" s="82" t="s">
        <v>111</v>
      </c>
      <c r="B95" s="82"/>
    </row>
    <row r="96" spans="1:2" ht="20.100000000000001" customHeight="1">
      <c r="A96" s="46" t="s">
        <v>267</v>
      </c>
      <c r="B96" s="41" t="s">
        <v>268</v>
      </c>
    </row>
    <row r="97" spans="1:2" ht="30.95" customHeight="1">
      <c r="A97" s="32">
        <v>1</v>
      </c>
      <c r="B97" s="33" t="s">
        <v>250</v>
      </c>
    </row>
    <row r="98" spans="1:2" ht="30.95" customHeight="1">
      <c r="A98" s="32">
        <v>2</v>
      </c>
      <c r="B98" s="34" t="s">
        <v>90</v>
      </c>
    </row>
    <row r="99" spans="1:2" ht="59.25" customHeight="1">
      <c r="A99" s="45">
        <v>3</v>
      </c>
      <c r="B99" s="37" t="s">
        <v>251</v>
      </c>
    </row>
    <row r="100" spans="1:2" ht="30.95" customHeight="1">
      <c r="A100" s="32">
        <v>4</v>
      </c>
      <c r="B100" s="29" t="s">
        <v>112</v>
      </c>
    </row>
    <row r="101" spans="1:2" ht="30.95" customHeight="1">
      <c r="A101" s="32">
        <v>5</v>
      </c>
      <c r="B101" s="29" t="s">
        <v>113</v>
      </c>
    </row>
    <row r="102" spans="1:2" ht="30.95" customHeight="1">
      <c r="A102" s="32">
        <v>6</v>
      </c>
      <c r="B102" s="29" t="s">
        <v>114</v>
      </c>
    </row>
    <row r="103" spans="1:2" ht="20.100000000000001" customHeight="1"/>
    <row r="104" spans="1:2" ht="20.100000000000001" customHeight="1"/>
    <row r="105" spans="1:2" ht="20.100000000000001" customHeight="1">
      <c r="A105" s="82" t="s">
        <v>115</v>
      </c>
      <c r="B105" s="82"/>
    </row>
    <row r="106" spans="1:2" ht="20.100000000000001" customHeight="1">
      <c r="A106" s="46" t="s">
        <v>267</v>
      </c>
      <c r="B106" s="46" t="s">
        <v>268</v>
      </c>
    </row>
    <row r="107" spans="1:2" ht="30.95" customHeight="1">
      <c r="A107" s="32">
        <v>1</v>
      </c>
      <c r="B107" s="29" t="s">
        <v>116</v>
      </c>
    </row>
    <row r="108" spans="1:2" ht="30.95" customHeight="1">
      <c r="A108" s="32">
        <v>2</v>
      </c>
      <c r="B108" s="29" t="s">
        <v>117</v>
      </c>
    </row>
    <row r="109" spans="1:2" ht="30.95" customHeight="1">
      <c r="A109" s="32">
        <v>3</v>
      </c>
      <c r="B109" s="29" t="s">
        <v>118</v>
      </c>
    </row>
    <row r="110" spans="1:2" ht="30.95" customHeight="1">
      <c r="A110" s="32">
        <v>4</v>
      </c>
      <c r="B110" s="29" t="s">
        <v>119</v>
      </c>
    </row>
    <row r="111" spans="1:2" ht="30.95" customHeight="1">
      <c r="A111" s="32">
        <v>5</v>
      </c>
      <c r="B111" s="29" t="s">
        <v>120</v>
      </c>
    </row>
    <row r="112" spans="1:2" ht="30.95" customHeight="1">
      <c r="A112" s="32">
        <v>6</v>
      </c>
      <c r="B112" s="29" t="s">
        <v>121</v>
      </c>
    </row>
    <row r="113" spans="1:2" ht="20.100000000000001" customHeight="1"/>
    <row r="114" spans="1:2" ht="20.100000000000001" customHeight="1"/>
    <row r="115" spans="1:2" ht="20.100000000000001" customHeight="1">
      <c r="A115" s="82" t="s">
        <v>122</v>
      </c>
      <c r="B115" s="82"/>
    </row>
    <row r="116" spans="1:2" ht="20.100000000000001" customHeight="1">
      <c r="A116" s="46" t="s">
        <v>267</v>
      </c>
      <c r="B116" s="46" t="s">
        <v>268</v>
      </c>
    </row>
    <row r="117" spans="1:2" ht="30.95" customHeight="1">
      <c r="A117" s="32">
        <v>1</v>
      </c>
      <c r="B117" s="34" t="s">
        <v>123</v>
      </c>
    </row>
    <row r="118" spans="1:2" ht="30.95" customHeight="1">
      <c r="A118" s="32">
        <v>2</v>
      </c>
      <c r="B118" s="37" t="s">
        <v>252</v>
      </c>
    </row>
    <row r="119" spans="1:2" ht="30.95" customHeight="1">
      <c r="A119" s="32">
        <v>3</v>
      </c>
      <c r="B119" s="29" t="s">
        <v>124</v>
      </c>
    </row>
    <row r="120" spans="1:2" ht="30.95" customHeight="1">
      <c r="A120" s="32">
        <v>4</v>
      </c>
      <c r="B120" s="29" t="s">
        <v>125</v>
      </c>
    </row>
    <row r="121" spans="1:2" ht="30.95" customHeight="1">
      <c r="A121" s="32">
        <v>5</v>
      </c>
      <c r="B121" s="29" t="s">
        <v>126</v>
      </c>
    </row>
    <row r="122" spans="1:2" ht="30.95" customHeight="1">
      <c r="A122" s="32">
        <v>6</v>
      </c>
      <c r="B122" s="29" t="s">
        <v>127</v>
      </c>
    </row>
    <row r="123" spans="1:2" ht="20.100000000000001" customHeight="1"/>
    <row r="124" spans="1:2" ht="20.100000000000001" customHeight="1"/>
    <row r="125" spans="1:2" ht="20.100000000000001" customHeight="1">
      <c r="A125" s="82" t="s">
        <v>128</v>
      </c>
      <c r="B125" s="82"/>
    </row>
    <row r="126" spans="1:2" ht="20.100000000000001" customHeight="1">
      <c r="A126" s="46" t="s">
        <v>267</v>
      </c>
      <c r="B126" s="46" t="s">
        <v>268</v>
      </c>
    </row>
    <row r="127" spans="1:2" ht="30.95" customHeight="1">
      <c r="A127" s="32">
        <v>1</v>
      </c>
      <c r="B127" s="29" t="s">
        <v>131</v>
      </c>
    </row>
    <row r="128" spans="1:2" ht="30.95" customHeight="1">
      <c r="A128" s="32">
        <v>2</v>
      </c>
      <c r="B128" s="29" t="s">
        <v>168</v>
      </c>
    </row>
    <row r="129" spans="1:2" ht="30.95" customHeight="1">
      <c r="A129" s="32">
        <v>3</v>
      </c>
      <c r="B129" s="29" t="s">
        <v>132</v>
      </c>
    </row>
    <row r="130" spans="1:2" ht="30.95" customHeight="1">
      <c r="A130" s="32">
        <v>4</v>
      </c>
      <c r="B130" s="29" t="s">
        <v>133</v>
      </c>
    </row>
    <row r="131" spans="1:2" ht="30.95" customHeight="1">
      <c r="A131" s="32">
        <v>5</v>
      </c>
      <c r="B131" s="29" t="s">
        <v>134</v>
      </c>
    </row>
    <row r="132" spans="1:2" ht="30.95" customHeight="1">
      <c r="A132" s="32">
        <v>6</v>
      </c>
      <c r="B132" s="29" t="s">
        <v>169</v>
      </c>
    </row>
    <row r="133" spans="1:2" ht="20.100000000000001" customHeight="1"/>
    <row r="134" spans="1:2" ht="20.100000000000001" customHeight="1"/>
    <row r="135" spans="1:2" ht="20.100000000000001" customHeight="1">
      <c r="A135" s="82" t="s">
        <v>129</v>
      </c>
      <c r="B135" s="82"/>
    </row>
    <row r="136" spans="1:2" ht="20.100000000000001" customHeight="1">
      <c r="A136" s="46" t="s">
        <v>267</v>
      </c>
      <c r="B136" s="46" t="s">
        <v>268</v>
      </c>
    </row>
    <row r="137" spans="1:2" ht="30.95" customHeight="1">
      <c r="A137" s="32">
        <v>1</v>
      </c>
      <c r="B137" s="29" t="s">
        <v>170</v>
      </c>
    </row>
    <row r="138" spans="1:2" ht="30.95" customHeight="1">
      <c r="A138" s="32">
        <v>2</v>
      </c>
      <c r="B138" s="29" t="s">
        <v>171</v>
      </c>
    </row>
    <row r="139" spans="1:2" ht="30.95" customHeight="1">
      <c r="A139" s="32">
        <v>3</v>
      </c>
      <c r="B139" s="29" t="s">
        <v>172</v>
      </c>
    </row>
    <row r="140" spans="1:2" ht="30.95" customHeight="1">
      <c r="A140" s="32">
        <v>4</v>
      </c>
      <c r="B140" s="29" t="s">
        <v>135</v>
      </c>
    </row>
    <row r="141" spans="1:2" ht="30.95" customHeight="1">
      <c r="A141" s="32">
        <v>5</v>
      </c>
      <c r="B141" s="29" t="s">
        <v>136</v>
      </c>
    </row>
    <row r="142" spans="1:2" ht="30.95" customHeight="1">
      <c r="A142" s="32">
        <v>6</v>
      </c>
      <c r="B142" s="29" t="s">
        <v>137</v>
      </c>
    </row>
    <row r="143" spans="1:2" ht="20.100000000000001" customHeight="1"/>
    <row r="144" spans="1:2" ht="20.100000000000001" customHeight="1"/>
    <row r="145" spans="1:2" ht="20.100000000000001" customHeight="1">
      <c r="A145" s="82" t="s">
        <v>130</v>
      </c>
      <c r="B145" s="82"/>
    </row>
    <row r="146" spans="1:2" ht="20.100000000000001" customHeight="1">
      <c r="A146" s="46" t="s">
        <v>267</v>
      </c>
      <c r="B146" s="46" t="s">
        <v>268</v>
      </c>
    </row>
    <row r="147" spans="1:2" ht="30.95" customHeight="1">
      <c r="A147" s="32">
        <v>1</v>
      </c>
      <c r="B147" s="29" t="s">
        <v>138</v>
      </c>
    </row>
    <row r="148" spans="1:2" ht="30.95" customHeight="1">
      <c r="A148" s="32">
        <v>2</v>
      </c>
      <c r="B148" s="29" t="s">
        <v>139</v>
      </c>
    </row>
    <row r="149" spans="1:2" ht="30.95" customHeight="1">
      <c r="A149" s="32">
        <v>3</v>
      </c>
      <c r="B149" s="29" t="s">
        <v>140</v>
      </c>
    </row>
    <row r="150" spans="1:2" ht="30.95" customHeight="1">
      <c r="A150" s="32">
        <v>4</v>
      </c>
      <c r="B150" s="29" t="s">
        <v>141</v>
      </c>
    </row>
    <row r="151" spans="1:2" ht="30.95" customHeight="1">
      <c r="A151" s="32">
        <v>5</v>
      </c>
      <c r="B151" s="29" t="s">
        <v>142</v>
      </c>
    </row>
    <row r="152" spans="1:2" ht="30.95" customHeight="1">
      <c r="A152" s="32">
        <v>6</v>
      </c>
      <c r="B152" s="29" t="s">
        <v>146</v>
      </c>
    </row>
    <row r="153" spans="1:2" ht="20.100000000000001" customHeight="1"/>
    <row r="154" spans="1:2" ht="20.100000000000001" customHeight="1"/>
    <row r="155" spans="1:2" ht="20.100000000000001" customHeight="1">
      <c r="A155" s="82" t="s">
        <v>145</v>
      </c>
      <c r="B155" s="82"/>
    </row>
    <row r="156" spans="1:2" ht="20.100000000000001" customHeight="1">
      <c r="A156" s="46" t="s">
        <v>267</v>
      </c>
      <c r="B156" s="46" t="s">
        <v>268</v>
      </c>
    </row>
    <row r="157" spans="1:2" ht="30.95" customHeight="1">
      <c r="A157" s="32">
        <v>1</v>
      </c>
      <c r="B157" s="29" t="s">
        <v>147</v>
      </c>
    </row>
    <row r="158" spans="1:2" ht="30.95" customHeight="1">
      <c r="A158" s="32">
        <v>2</v>
      </c>
      <c r="B158" s="29" t="s">
        <v>148</v>
      </c>
    </row>
    <row r="159" spans="1:2" ht="30.95" customHeight="1">
      <c r="A159" s="32">
        <v>3</v>
      </c>
      <c r="B159" s="29" t="s">
        <v>149</v>
      </c>
    </row>
    <row r="160" spans="1:2" ht="30.95" customHeight="1">
      <c r="A160" s="32">
        <v>4</v>
      </c>
      <c r="B160" s="29" t="s">
        <v>150</v>
      </c>
    </row>
    <row r="161" spans="1:2" ht="30.95" customHeight="1">
      <c r="A161" s="32">
        <v>5</v>
      </c>
      <c r="B161" s="29" t="s">
        <v>151</v>
      </c>
    </row>
    <row r="162" spans="1:2" ht="30.95" customHeight="1">
      <c r="A162" s="32">
        <v>6</v>
      </c>
      <c r="B162" s="29" t="s">
        <v>152</v>
      </c>
    </row>
    <row r="163" spans="1:2" ht="20.100000000000001" customHeight="1"/>
    <row r="164" spans="1:2" ht="20.100000000000001" customHeight="1"/>
    <row r="165" spans="1:2" ht="20.100000000000001" customHeight="1">
      <c r="A165" s="82" t="s">
        <v>144</v>
      </c>
      <c r="B165" s="82"/>
    </row>
    <row r="166" spans="1:2" ht="20.100000000000001" customHeight="1">
      <c r="A166" s="46" t="s">
        <v>267</v>
      </c>
      <c r="B166" s="46" t="s">
        <v>268</v>
      </c>
    </row>
    <row r="167" spans="1:2" ht="30.95" customHeight="1">
      <c r="A167" s="32">
        <v>1</v>
      </c>
      <c r="B167" s="29" t="s">
        <v>153</v>
      </c>
    </row>
    <row r="168" spans="1:2" ht="30.95" customHeight="1">
      <c r="A168" s="32">
        <v>2</v>
      </c>
      <c r="B168" s="29" t="s">
        <v>269</v>
      </c>
    </row>
    <row r="169" spans="1:2" ht="30.95" customHeight="1">
      <c r="A169" s="32">
        <v>3</v>
      </c>
      <c r="B169" s="29" t="s">
        <v>173</v>
      </c>
    </row>
    <row r="170" spans="1:2" ht="30.95" customHeight="1">
      <c r="A170" s="32">
        <v>4</v>
      </c>
      <c r="B170" s="29" t="s">
        <v>154</v>
      </c>
    </row>
    <row r="171" spans="1:2" ht="30.95" customHeight="1">
      <c r="A171" s="32">
        <v>5</v>
      </c>
      <c r="B171" s="29" t="s">
        <v>155</v>
      </c>
    </row>
    <row r="172" spans="1:2" ht="30.95" customHeight="1">
      <c r="A172" s="32">
        <v>6</v>
      </c>
      <c r="B172" s="29" t="s">
        <v>156</v>
      </c>
    </row>
    <row r="173" spans="1:2" ht="20.100000000000001" customHeight="1"/>
    <row r="174" spans="1:2" ht="20.100000000000001" customHeight="1"/>
    <row r="175" spans="1:2" ht="20.100000000000001" customHeight="1">
      <c r="A175" s="83" t="s">
        <v>143</v>
      </c>
      <c r="B175" s="83"/>
    </row>
    <row r="176" spans="1:2" ht="20.100000000000001" customHeight="1">
      <c r="A176" s="46" t="s">
        <v>267</v>
      </c>
      <c r="B176" s="46" t="s">
        <v>268</v>
      </c>
    </row>
    <row r="177" spans="1:2" ht="30.95" customHeight="1">
      <c r="A177" s="32">
        <v>1</v>
      </c>
      <c r="B177" s="29" t="s">
        <v>157</v>
      </c>
    </row>
    <row r="178" spans="1:2" ht="30.95" customHeight="1">
      <c r="A178" s="32">
        <v>2</v>
      </c>
      <c r="B178" s="29" t="s">
        <v>158</v>
      </c>
    </row>
    <row r="179" spans="1:2" ht="30.95" customHeight="1">
      <c r="A179" s="32">
        <v>3</v>
      </c>
      <c r="B179" s="29" t="s">
        <v>270</v>
      </c>
    </row>
    <row r="180" spans="1:2" ht="30.95" customHeight="1">
      <c r="A180" s="32">
        <v>4</v>
      </c>
      <c r="B180" s="29" t="s">
        <v>159</v>
      </c>
    </row>
    <row r="181" spans="1:2" ht="30.95" customHeight="1">
      <c r="A181" s="32">
        <v>5</v>
      </c>
      <c r="B181" s="29" t="s">
        <v>174</v>
      </c>
    </row>
    <row r="182" spans="1:2" ht="30.95" customHeight="1">
      <c r="A182" s="32">
        <v>6</v>
      </c>
      <c r="B182" s="29" t="s">
        <v>160</v>
      </c>
    </row>
    <row r="183" spans="1:2" ht="20.100000000000001" customHeight="1"/>
    <row r="184" spans="1:2" ht="20.100000000000001" customHeight="1"/>
    <row r="185" spans="1:2" ht="20.100000000000001" customHeight="1"/>
    <row r="186" spans="1:2" ht="20.100000000000001" customHeight="1">
      <c r="A186" s="85" t="s">
        <v>162</v>
      </c>
      <c r="B186" s="85"/>
    </row>
    <row r="187" spans="1:2" ht="20.100000000000001" customHeight="1"/>
    <row r="188" spans="1:2" ht="20.100000000000001" customHeight="1">
      <c r="A188" s="83" t="s">
        <v>166</v>
      </c>
      <c r="B188" s="83"/>
    </row>
    <row r="189" spans="1:2" ht="20.100000000000001" customHeight="1">
      <c r="A189" s="46" t="s">
        <v>267</v>
      </c>
      <c r="B189" s="46" t="s">
        <v>268</v>
      </c>
    </row>
    <row r="190" spans="1:2" ht="30.95" customHeight="1">
      <c r="A190" s="32">
        <v>1</v>
      </c>
      <c r="B190" s="29" t="s">
        <v>175</v>
      </c>
    </row>
    <row r="191" spans="1:2" ht="30.95" customHeight="1">
      <c r="A191" s="32">
        <v>2</v>
      </c>
      <c r="B191" s="29" t="s">
        <v>176</v>
      </c>
    </row>
    <row r="192" spans="1:2" ht="30.95" customHeight="1">
      <c r="A192" s="32">
        <v>3</v>
      </c>
      <c r="B192" s="29" t="s">
        <v>177</v>
      </c>
    </row>
    <row r="193" spans="1:2" ht="30.95" customHeight="1">
      <c r="A193" s="32">
        <v>4</v>
      </c>
      <c r="B193" s="29" t="s">
        <v>253</v>
      </c>
    </row>
    <row r="194" spans="1:2" ht="30.95" customHeight="1">
      <c r="A194" s="32">
        <v>5</v>
      </c>
      <c r="B194" s="29" t="s">
        <v>178</v>
      </c>
    </row>
    <row r="195" spans="1:2" ht="30.95" customHeight="1">
      <c r="A195" s="32">
        <v>6</v>
      </c>
      <c r="B195" s="29" t="s">
        <v>179</v>
      </c>
    </row>
    <row r="196" spans="1:2" ht="20.100000000000001" customHeight="1"/>
    <row r="197" spans="1:2" ht="20.100000000000001" customHeight="1"/>
    <row r="198" spans="1:2" ht="20.100000000000001" customHeight="1">
      <c r="A198" s="83" t="s">
        <v>99</v>
      </c>
      <c r="B198" s="83"/>
    </row>
    <row r="199" spans="1:2" ht="20.100000000000001" customHeight="1">
      <c r="A199" s="46" t="s">
        <v>267</v>
      </c>
      <c r="B199" s="46" t="s">
        <v>268</v>
      </c>
    </row>
    <row r="200" spans="1:2" ht="30.95" customHeight="1">
      <c r="A200" s="32">
        <v>1</v>
      </c>
      <c r="B200" s="29" t="s">
        <v>180</v>
      </c>
    </row>
    <row r="201" spans="1:2" ht="30.95" customHeight="1">
      <c r="A201" s="32">
        <v>2</v>
      </c>
      <c r="B201" s="29" t="s">
        <v>181</v>
      </c>
    </row>
    <row r="202" spans="1:2" ht="30.95" customHeight="1">
      <c r="A202" s="32">
        <v>3</v>
      </c>
      <c r="B202" s="29" t="s">
        <v>182</v>
      </c>
    </row>
    <row r="203" spans="1:2" ht="30.95" customHeight="1">
      <c r="A203" s="32">
        <v>4</v>
      </c>
      <c r="B203" s="29" t="s">
        <v>254</v>
      </c>
    </row>
    <row r="204" spans="1:2" ht="30.95" customHeight="1">
      <c r="A204" s="32">
        <v>5</v>
      </c>
      <c r="B204" s="29" t="s">
        <v>183</v>
      </c>
    </row>
    <row r="205" spans="1:2" ht="30.95" customHeight="1">
      <c r="A205" s="32">
        <v>6</v>
      </c>
      <c r="B205" s="29" t="s">
        <v>255</v>
      </c>
    </row>
    <row r="206" spans="1:2" ht="20.100000000000001" customHeight="1"/>
    <row r="207" spans="1:2" ht="20.100000000000001" customHeight="1"/>
    <row r="208" spans="1:2" ht="20.100000000000001" customHeight="1">
      <c r="A208" s="83" t="s">
        <v>196</v>
      </c>
      <c r="B208" s="83"/>
    </row>
    <row r="209" spans="1:2" ht="20.100000000000001" customHeight="1">
      <c r="A209" s="46" t="s">
        <v>267</v>
      </c>
      <c r="B209" s="46" t="s">
        <v>268</v>
      </c>
    </row>
    <row r="210" spans="1:2" ht="30.95" customHeight="1">
      <c r="A210" s="32">
        <v>1</v>
      </c>
      <c r="B210" s="29" t="s">
        <v>184</v>
      </c>
    </row>
    <row r="211" spans="1:2" ht="30.95" customHeight="1">
      <c r="A211" s="32">
        <v>2</v>
      </c>
      <c r="B211" s="29" t="s">
        <v>185</v>
      </c>
    </row>
    <row r="212" spans="1:2" ht="30.95" customHeight="1">
      <c r="A212" s="32">
        <v>3</v>
      </c>
      <c r="B212" s="29" t="s">
        <v>186</v>
      </c>
    </row>
    <row r="213" spans="1:2" ht="30.95" customHeight="1">
      <c r="A213" s="32">
        <v>4</v>
      </c>
      <c r="B213" s="29" t="s">
        <v>187</v>
      </c>
    </row>
    <row r="214" spans="1:2" ht="30.95" customHeight="1">
      <c r="A214" s="32">
        <v>5</v>
      </c>
      <c r="B214" s="29" t="s">
        <v>188</v>
      </c>
    </row>
    <row r="215" spans="1:2" ht="30.95" customHeight="1">
      <c r="A215" s="32">
        <v>6</v>
      </c>
      <c r="B215" s="29" t="s">
        <v>189</v>
      </c>
    </row>
    <row r="216" spans="1:2" ht="20.100000000000001" customHeight="1"/>
    <row r="217" spans="1:2" ht="20.100000000000001" customHeight="1"/>
    <row r="218" spans="1:2" ht="20.100000000000001" customHeight="1">
      <c r="A218" s="82" t="s">
        <v>197</v>
      </c>
      <c r="B218" s="82"/>
    </row>
    <row r="219" spans="1:2" ht="20.100000000000001" customHeight="1">
      <c r="A219" s="46" t="s">
        <v>267</v>
      </c>
      <c r="B219" s="46" t="s">
        <v>268</v>
      </c>
    </row>
    <row r="220" spans="1:2" ht="30.95" customHeight="1">
      <c r="A220" s="32">
        <v>1</v>
      </c>
      <c r="B220" s="29" t="s">
        <v>190</v>
      </c>
    </row>
    <row r="221" spans="1:2" ht="30.95" customHeight="1">
      <c r="A221" s="32">
        <v>2</v>
      </c>
      <c r="B221" s="29" t="s">
        <v>191</v>
      </c>
    </row>
    <row r="222" spans="1:2" ht="30.95" customHeight="1">
      <c r="A222" s="32">
        <v>3</v>
      </c>
      <c r="B222" s="29" t="s">
        <v>192</v>
      </c>
    </row>
    <row r="223" spans="1:2" ht="30.95" customHeight="1">
      <c r="A223" s="32">
        <v>4</v>
      </c>
      <c r="B223" s="29" t="s">
        <v>193</v>
      </c>
    </row>
    <row r="224" spans="1:2" ht="30.95" customHeight="1">
      <c r="A224" s="32">
        <v>5</v>
      </c>
      <c r="B224" s="29" t="s">
        <v>194</v>
      </c>
    </row>
    <row r="225" spans="1:2" ht="30.95" customHeight="1">
      <c r="A225" s="32">
        <v>6</v>
      </c>
      <c r="B225" s="29" t="s">
        <v>195</v>
      </c>
    </row>
    <row r="226" spans="1:2" ht="20.100000000000001" customHeight="1"/>
    <row r="227" spans="1:2" ht="20.100000000000001" customHeight="1"/>
    <row r="228" spans="1:2" ht="20.100000000000001" customHeight="1">
      <c r="A228" s="82" t="s">
        <v>102</v>
      </c>
      <c r="B228" s="82"/>
    </row>
    <row r="229" spans="1:2" ht="20.100000000000001" customHeight="1">
      <c r="A229" s="46" t="s">
        <v>267</v>
      </c>
      <c r="B229" s="46" t="s">
        <v>268</v>
      </c>
    </row>
    <row r="230" spans="1:2" ht="30.95" customHeight="1">
      <c r="A230" s="32">
        <v>1</v>
      </c>
      <c r="B230" s="29" t="s">
        <v>256</v>
      </c>
    </row>
    <row r="231" spans="1:2" ht="30.95" customHeight="1">
      <c r="A231" s="32">
        <v>2</v>
      </c>
      <c r="B231" s="29" t="s">
        <v>257</v>
      </c>
    </row>
    <row r="232" spans="1:2" ht="30.95" customHeight="1">
      <c r="A232" s="32">
        <v>3</v>
      </c>
      <c r="B232" s="29" t="s">
        <v>203</v>
      </c>
    </row>
    <row r="233" spans="1:2" ht="30.95" customHeight="1">
      <c r="A233" s="32">
        <v>4</v>
      </c>
      <c r="B233" s="29" t="s">
        <v>204</v>
      </c>
    </row>
    <row r="234" spans="1:2" ht="30.95" customHeight="1">
      <c r="A234" s="32">
        <v>5</v>
      </c>
      <c r="B234" s="29" t="s">
        <v>205</v>
      </c>
    </row>
    <row r="235" spans="1:2" ht="30.95" customHeight="1">
      <c r="A235" s="32">
        <v>6</v>
      </c>
      <c r="B235" s="29" t="s">
        <v>206</v>
      </c>
    </row>
    <row r="236" spans="1:2" ht="20.100000000000001" customHeight="1"/>
    <row r="237" spans="1:2" ht="20.100000000000001" customHeight="1"/>
    <row r="238" spans="1:2" ht="20.100000000000001" customHeight="1">
      <c r="A238" s="83" t="s">
        <v>103</v>
      </c>
      <c r="B238" s="83"/>
    </row>
    <row r="239" spans="1:2" ht="20.100000000000001" customHeight="1">
      <c r="A239" s="46" t="s">
        <v>267</v>
      </c>
      <c r="B239" s="46" t="s">
        <v>268</v>
      </c>
    </row>
    <row r="240" spans="1:2" ht="30.95" customHeight="1">
      <c r="A240" s="32">
        <v>1</v>
      </c>
      <c r="B240" s="29" t="s">
        <v>207</v>
      </c>
    </row>
    <row r="241" spans="1:2" ht="30.95" customHeight="1">
      <c r="A241" s="32">
        <v>2</v>
      </c>
      <c r="B241" s="29" t="s">
        <v>208</v>
      </c>
    </row>
    <row r="242" spans="1:2" ht="30.95" customHeight="1">
      <c r="A242" s="32">
        <v>3</v>
      </c>
      <c r="B242" s="29" t="s">
        <v>209</v>
      </c>
    </row>
    <row r="243" spans="1:2" ht="30.95" customHeight="1">
      <c r="A243" s="32">
        <v>4</v>
      </c>
      <c r="B243" s="29" t="s">
        <v>210</v>
      </c>
    </row>
    <row r="244" spans="1:2" ht="30.95" customHeight="1">
      <c r="A244" s="32">
        <v>5</v>
      </c>
      <c r="B244" s="29" t="s">
        <v>258</v>
      </c>
    </row>
    <row r="245" spans="1:2" ht="30.95" customHeight="1">
      <c r="A245" s="32">
        <v>6</v>
      </c>
      <c r="B245" s="29" t="s">
        <v>211</v>
      </c>
    </row>
    <row r="246" spans="1:2" ht="20.100000000000001" customHeight="1"/>
    <row r="247" spans="1:2" ht="20.100000000000001" customHeight="1"/>
    <row r="248" spans="1:2" ht="20.100000000000001" customHeight="1">
      <c r="A248" s="83" t="s">
        <v>104</v>
      </c>
      <c r="B248" s="83"/>
    </row>
    <row r="249" spans="1:2" ht="20.100000000000001" customHeight="1">
      <c r="A249" s="46" t="s">
        <v>267</v>
      </c>
      <c r="B249" s="46" t="s">
        <v>268</v>
      </c>
    </row>
    <row r="250" spans="1:2" ht="30.95" customHeight="1">
      <c r="A250" s="32">
        <v>1</v>
      </c>
      <c r="B250" s="29" t="s">
        <v>212</v>
      </c>
    </row>
    <row r="251" spans="1:2" ht="30.95" customHeight="1">
      <c r="A251" s="32">
        <v>2</v>
      </c>
      <c r="B251" s="29" t="s">
        <v>213</v>
      </c>
    </row>
    <row r="252" spans="1:2" ht="30.95" customHeight="1">
      <c r="A252" s="32">
        <v>3</v>
      </c>
      <c r="B252" s="29" t="s">
        <v>214</v>
      </c>
    </row>
    <row r="253" spans="1:2" ht="30.95" customHeight="1">
      <c r="A253" s="32">
        <v>4</v>
      </c>
      <c r="B253" s="29" t="s">
        <v>215</v>
      </c>
    </row>
    <row r="254" spans="1:2" ht="30.95" customHeight="1">
      <c r="A254" s="32">
        <v>5</v>
      </c>
      <c r="B254" s="29" t="s">
        <v>216</v>
      </c>
    </row>
    <row r="255" spans="1:2" ht="30.95" customHeight="1">
      <c r="A255" s="32">
        <v>6</v>
      </c>
      <c r="B255" s="29" t="s">
        <v>217</v>
      </c>
    </row>
    <row r="256" spans="1:2" ht="20.100000000000001" customHeight="1"/>
    <row r="257" spans="1:2" ht="20.100000000000001" customHeight="1"/>
    <row r="258" spans="1:2" ht="20.100000000000001" customHeight="1">
      <c r="A258" s="83" t="s">
        <v>105</v>
      </c>
      <c r="B258" s="83"/>
    </row>
    <row r="259" spans="1:2" ht="20.100000000000001" customHeight="1">
      <c r="A259" s="46" t="s">
        <v>267</v>
      </c>
      <c r="B259" s="46" t="s">
        <v>268</v>
      </c>
    </row>
    <row r="260" spans="1:2" ht="30.95" customHeight="1">
      <c r="A260" s="32">
        <v>1</v>
      </c>
      <c r="B260" s="29" t="s">
        <v>218</v>
      </c>
    </row>
    <row r="261" spans="1:2" ht="30.95" customHeight="1">
      <c r="A261" s="32">
        <v>2</v>
      </c>
      <c r="B261" s="29" t="s">
        <v>219</v>
      </c>
    </row>
    <row r="262" spans="1:2" ht="30.95" customHeight="1">
      <c r="A262" s="32">
        <v>3</v>
      </c>
      <c r="B262" s="29" t="s">
        <v>282</v>
      </c>
    </row>
    <row r="263" spans="1:2" ht="30.95" customHeight="1">
      <c r="A263" s="32">
        <v>4</v>
      </c>
      <c r="B263" s="29" t="s">
        <v>259</v>
      </c>
    </row>
    <row r="264" spans="1:2" ht="30.95" customHeight="1">
      <c r="A264" s="32">
        <v>5</v>
      </c>
      <c r="B264" s="29" t="s">
        <v>220</v>
      </c>
    </row>
    <row r="265" spans="1:2" ht="30.95" customHeight="1">
      <c r="A265" s="32">
        <v>6</v>
      </c>
      <c r="B265" s="29" t="s">
        <v>221</v>
      </c>
    </row>
    <row r="266" spans="1:2" ht="20.100000000000001" customHeight="1"/>
    <row r="267" spans="1:2" ht="20.100000000000001" customHeight="1"/>
    <row r="268" spans="1:2" ht="20.100000000000001" customHeight="1">
      <c r="A268" s="84" t="s">
        <v>163</v>
      </c>
      <c r="B268" s="84"/>
    </row>
    <row r="269" spans="1:2" ht="20.100000000000001" customHeight="1">
      <c r="A269" s="48"/>
      <c r="B269" s="48"/>
    </row>
    <row r="270" spans="1:2" ht="20.100000000000001" customHeight="1">
      <c r="A270" s="41" t="s">
        <v>267</v>
      </c>
      <c r="B270" s="41" t="s">
        <v>268</v>
      </c>
    </row>
    <row r="271" spans="1:2" ht="30.95" customHeight="1">
      <c r="A271" s="31">
        <v>1</v>
      </c>
      <c r="B271" s="30" t="s">
        <v>260</v>
      </c>
    </row>
    <row r="272" spans="1:2" ht="30.95" customHeight="1">
      <c r="A272" s="31">
        <v>2</v>
      </c>
      <c r="B272" s="30" t="s">
        <v>261</v>
      </c>
    </row>
    <row r="273" spans="1:2" ht="30.95" customHeight="1">
      <c r="A273" s="31">
        <v>3</v>
      </c>
      <c r="B273" s="40" t="s">
        <v>262</v>
      </c>
    </row>
    <row r="274" spans="1:2" ht="30.95" customHeight="1">
      <c r="A274" s="31">
        <v>4</v>
      </c>
      <c r="B274" s="40" t="s">
        <v>263</v>
      </c>
    </row>
    <row r="275" spans="1:2" ht="30.95" customHeight="1">
      <c r="A275" s="31">
        <v>5</v>
      </c>
      <c r="B275" s="30" t="s">
        <v>264</v>
      </c>
    </row>
    <row r="276" spans="1:2" ht="30.95" customHeight="1">
      <c r="A276" s="31">
        <v>6</v>
      </c>
      <c r="B276" s="30" t="s">
        <v>265</v>
      </c>
    </row>
  </sheetData>
  <mergeCells count="30">
    <mergeCell ref="A45:B45"/>
    <mergeCell ref="A208:B208"/>
    <mergeCell ref="A218:B218"/>
    <mergeCell ref="A115:B115"/>
    <mergeCell ref="A125:B125"/>
    <mergeCell ref="A135:B135"/>
    <mergeCell ref="A145:B145"/>
    <mergeCell ref="A155:B155"/>
    <mergeCell ref="A165:B165"/>
    <mergeCell ref="A1:B1"/>
    <mergeCell ref="A175:B175"/>
    <mergeCell ref="A186:B186"/>
    <mergeCell ref="A188:B188"/>
    <mergeCell ref="A198:B198"/>
    <mergeCell ref="A55:B55"/>
    <mergeCell ref="A65:B65"/>
    <mergeCell ref="A75:B75"/>
    <mergeCell ref="A85:B85"/>
    <mergeCell ref="A95:B95"/>
    <mergeCell ref="A105:B105"/>
    <mergeCell ref="A3:B3"/>
    <mergeCell ref="A5:B5"/>
    <mergeCell ref="A15:B15"/>
    <mergeCell ref="A25:B25"/>
    <mergeCell ref="A35:B35"/>
    <mergeCell ref="A228:B228"/>
    <mergeCell ref="A238:B238"/>
    <mergeCell ref="A248:B248"/>
    <mergeCell ref="A258:B258"/>
    <mergeCell ref="A268:B26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2"/>
  <dimension ref="A1:P101"/>
  <sheetViews>
    <sheetView showGridLines="0" tabSelected="1" zoomScale="60" zoomScaleNormal="60" workbookViewId="0">
      <selection activeCell="E13" sqref="E13:G13"/>
    </sheetView>
  </sheetViews>
  <sheetFormatPr defaultColWidth="0" defaultRowHeight="14.25" zeroHeight="1"/>
  <cols>
    <col min="1" max="1" width="7.7109375" style="1" customWidth="1"/>
    <col min="2" max="2" width="28.42578125" style="1" customWidth="1"/>
    <col min="3" max="3" width="5.42578125" style="1" customWidth="1"/>
    <col min="4" max="4" width="2.85546875" style="1" customWidth="1"/>
    <col min="5" max="5" width="25.140625" style="1" customWidth="1"/>
    <col min="6" max="6" width="5.7109375" style="1" customWidth="1"/>
    <col min="7" max="7" width="141" style="1" customWidth="1"/>
    <col min="8" max="8" width="2.140625" style="1" hidden="1" customWidth="1"/>
    <col min="9" max="9" width="10.140625" style="1" hidden="1" customWidth="1"/>
    <col min="10" max="11" width="32.7109375" style="1" hidden="1" customWidth="1"/>
    <col min="12" max="12" width="2.140625" style="1" hidden="1" customWidth="1"/>
    <col min="13" max="13" width="10.140625" style="1" hidden="1" customWidth="1"/>
    <col min="14" max="14" width="8" style="1" hidden="1" customWidth="1"/>
    <col min="15" max="15" width="9.140625" style="1" customWidth="1"/>
    <col min="16" max="16" width="0" style="1" hidden="1" customWidth="1"/>
    <col min="17" max="16384" width="9.140625" style="1" hidden="1"/>
  </cols>
  <sheetData>
    <row r="1" spans="2:11">
      <c r="B1" s="88" t="str">
        <f>'DATA MAKLUMAT MURID'!A1</f>
        <v>SEKOLAH KEBANGSAAN BUKIT DAMANSARA</v>
      </c>
      <c r="C1" s="88"/>
      <c r="D1" s="88"/>
      <c r="E1" s="88"/>
      <c r="F1" s="88"/>
      <c r="G1" s="88"/>
    </row>
    <row r="2" spans="2:11">
      <c r="B2" s="88" t="str">
        <f>'DATA MAKLUMAT MURID'!A2</f>
        <v>JALAN BERINGIN,50490, KUALA LUMPUR</v>
      </c>
      <c r="C2" s="88"/>
      <c r="D2" s="88"/>
      <c r="E2" s="88"/>
      <c r="F2" s="88"/>
      <c r="G2" s="88"/>
    </row>
    <row r="3" spans="2:11">
      <c r="B3" s="14"/>
      <c r="C3" s="17"/>
      <c r="D3" s="17"/>
      <c r="E3" s="14"/>
      <c r="F3" s="17"/>
      <c r="G3" s="14"/>
    </row>
    <row r="4" spans="2:11">
      <c r="B4" s="88" t="str">
        <f>'DATA MAKLUMAT MURID'!A4</f>
        <v>PENTAKSIRAN PERTENGAHAN TAHUN MATA PELAJARAN MATEMATIK TAHUN 4</v>
      </c>
      <c r="C4" s="88"/>
      <c r="D4" s="88"/>
      <c r="E4" s="88"/>
      <c r="F4" s="88"/>
      <c r="G4" s="88"/>
    </row>
    <row r="5" spans="2:11" ht="15">
      <c r="B5" s="11"/>
      <c r="C5" s="11"/>
      <c r="D5" s="11"/>
    </row>
    <row r="6" spans="2:11" ht="15">
      <c r="B6" s="11"/>
      <c r="C6" s="11"/>
      <c r="D6" s="11"/>
    </row>
    <row r="7" spans="2:11">
      <c r="H7" s="9">
        <v>3</v>
      </c>
      <c r="J7" s="1" t="str">
        <f>'DATA MAKLUMAT MURID'!B10</f>
        <v>FARISNUR FIKRI B. JAMAL</v>
      </c>
      <c r="K7" s="1" t="str">
        <f>IF(J7=0,"",J7)</f>
        <v>FARISNUR FIKRI B. JAMAL</v>
      </c>
    </row>
    <row r="8" spans="2:11" ht="15">
      <c r="B8" s="1" t="s">
        <v>5</v>
      </c>
      <c r="D8" s="1" t="s">
        <v>4</v>
      </c>
      <c r="E8" s="90" t="str">
        <f>VLOOKUP($H$7,'DATA MAKLUMAT MURID'!$A$10:$D$59,2)</f>
        <v>MOHAMAD SHAHIR B.  M. KHAIRULLAIL</v>
      </c>
      <c r="F8" s="90"/>
      <c r="G8" s="90"/>
      <c r="H8" s="10" t="e">
        <f>VLOOKUP($H$7,#REF!,16)</f>
        <v>#REF!</v>
      </c>
      <c r="J8" s="1" t="str">
        <f>'DATA MAKLUMAT MURID'!B11</f>
        <v>HEIRI HAKIMI B. HEIDIL</v>
      </c>
      <c r="K8" s="1" t="str">
        <f t="shared" ref="K8:K56" si="0">IF(J8=0,"",J8)</f>
        <v>HEIRI HAKIMI B. HEIDIL</v>
      </c>
    </row>
    <row r="9" spans="2:11" ht="15">
      <c r="B9" s="1" t="s">
        <v>6</v>
      </c>
      <c r="D9" s="1" t="s">
        <v>4</v>
      </c>
      <c r="E9" s="90" t="str">
        <f>VLOOKUP($H$7,'DATA MAKLUMAT MURID'!$A$10:$D$59,3)</f>
        <v xml:space="preserve">030407-01-0639 </v>
      </c>
      <c r="F9" s="90"/>
      <c r="G9" s="90"/>
      <c r="J9" s="1" t="str">
        <f>'DATA MAKLUMAT MURID'!B12</f>
        <v>MOHAMAD SHAHIR B.  M. KHAIRULLAIL</v>
      </c>
      <c r="K9" s="1" t="str">
        <f t="shared" si="0"/>
        <v>MOHAMAD SHAHIR B.  M. KHAIRULLAIL</v>
      </c>
    </row>
    <row r="10" spans="2:11" ht="15">
      <c r="B10" s="1" t="s">
        <v>7</v>
      </c>
      <c r="D10" s="1" t="s">
        <v>4</v>
      </c>
      <c r="E10" s="90" t="str">
        <f>VLOOKUP($H$7,'DATA MAKLUMAT MURID'!$A$10:$D$59,4)</f>
        <v>L</v>
      </c>
      <c r="F10" s="90"/>
      <c r="G10" s="90"/>
      <c r="J10" s="1" t="str">
        <f>'DATA MAKLUMAT MURID'!B13</f>
        <v>MUHAMMAD AFIQ B. NORAZMAN</v>
      </c>
      <c r="K10" s="1" t="str">
        <f t="shared" si="0"/>
        <v>MUHAMMAD AFIQ B. NORAZMAN</v>
      </c>
    </row>
    <row r="11" spans="2:11" ht="15">
      <c r="B11" s="1" t="s">
        <v>8</v>
      </c>
      <c r="D11" s="1" t="s">
        <v>4</v>
      </c>
      <c r="E11" s="11" t="str">
        <f>'DATA MAKLUMAT MURID'!Y6</f>
        <v>4 PROAKTIF</v>
      </c>
      <c r="J11" s="1" t="str">
        <f>'DATA MAKLUMAT MURID'!B14</f>
        <v>MUHAMMAD ARIF ISKANDAR B. AYUB</v>
      </c>
      <c r="K11" s="1" t="str">
        <f t="shared" si="0"/>
        <v>MUHAMMAD ARIF ISKANDAR B. AYUB</v>
      </c>
    </row>
    <row r="12" spans="2:11" ht="15">
      <c r="B12" s="1" t="s">
        <v>165</v>
      </c>
      <c r="D12" s="1" t="s">
        <v>4</v>
      </c>
      <c r="E12" s="91" t="str">
        <f>'DATA MAKLUMAT MURID'!C6</f>
        <v>EN. MOHD AZLAN JAMARI</v>
      </c>
      <c r="F12" s="91"/>
      <c r="G12" s="91"/>
      <c r="J12" s="1" t="str">
        <f>'DATA MAKLUMAT MURID'!B15</f>
        <v>MUHAMMAD DANISH BIN AZLEE</v>
      </c>
      <c r="K12" s="1" t="str">
        <f t="shared" si="0"/>
        <v>MUHAMMAD DANISH BIN AZLEE</v>
      </c>
    </row>
    <row r="13" spans="2:11" ht="15">
      <c r="B13" s="1" t="s">
        <v>9</v>
      </c>
      <c r="D13" s="1" t="s">
        <v>4</v>
      </c>
      <c r="E13" s="123">
        <f>'DATA MAKLUMAT MURID'!I65</f>
        <v>41985</v>
      </c>
      <c r="F13" s="123"/>
      <c r="G13" s="123"/>
      <c r="J13" s="1" t="str">
        <f>'DATA MAKLUMAT MURID'!B16</f>
        <v>MUHAMMAD NUR IMAN B NORSHAM</v>
      </c>
      <c r="K13" s="1" t="str">
        <f t="shared" si="0"/>
        <v>MUHAMMAD NUR IMAN B NORSHAM</v>
      </c>
    </row>
    <row r="14" spans="2:11" ht="12" customHeight="1">
      <c r="J14" s="1" t="str">
        <f>'DATA MAKLUMAT MURID'!B17</f>
        <v>MUHAMMAD RAZIF B. HALIM</v>
      </c>
      <c r="K14" s="1" t="str">
        <f t="shared" si="0"/>
        <v>MUHAMMAD RAZIF B. HALIM</v>
      </c>
    </row>
    <row r="15" spans="2:11" hidden="1">
      <c r="J15" s="1" t="str">
        <f>'DATA MAKLUMAT MURID'!B18</f>
        <v>MUHAMMAD SOLIHIN BIN ZULKIFLI</v>
      </c>
      <c r="K15" s="1" t="str">
        <f t="shared" si="0"/>
        <v>MUHAMMAD SOLIHIN BIN ZULKIFLI</v>
      </c>
    </row>
    <row r="16" spans="2:11" ht="15" hidden="1">
      <c r="B16" s="1" t="s">
        <v>164</v>
      </c>
      <c r="E16" s="91" t="e">
        <f>'DATA MAKLUMAT MURID'!Y6:AB6</f>
        <v>#VALUE!</v>
      </c>
      <c r="F16" s="91"/>
      <c r="G16" s="91"/>
      <c r="J16" s="1" t="str">
        <f>'DATA MAKLUMAT MURID'!B19</f>
        <v>MUHAMMAD SYAHMIN B. NOR HAZELEY</v>
      </c>
      <c r="K16" s="1" t="str">
        <f t="shared" si="0"/>
        <v>MUHAMMAD SYAHMIN B. NOR HAZELEY</v>
      </c>
    </row>
    <row r="17" spans="1:11" ht="22.5" customHeight="1">
      <c r="B17" s="39" t="s">
        <v>267</v>
      </c>
      <c r="C17" s="15"/>
      <c r="D17" s="15"/>
      <c r="J17" s="1" t="str">
        <f>'DATA MAKLUMAT MURID'!B20</f>
        <v>MUHAMMAD YUSRI B. MUHD. YUSRAN</v>
      </c>
      <c r="K17" s="1" t="str">
        <f t="shared" si="0"/>
        <v>MUHAMMAD YUSRI B. MUHD. YUSRAN</v>
      </c>
    </row>
    <row r="18" spans="1:11" ht="9.75" customHeight="1">
      <c r="B18" s="11"/>
      <c r="C18" s="11"/>
      <c r="D18" s="11"/>
      <c r="J18" s="1" t="str">
        <f>'DATA MAKLUMAT MURID'!B21</f>
        <v>AIN AYUNI BT. MAZLIN</v>
      </c>
      <c r="K18" s="1" t="str">
        <f t="shared" si="0"/>
        <v>AIN AYUNI BT. MAZLIN</v>
      </c>
    </row>
    <row r="19" spans="1:11">
      <c r="B19" s="1" t="s">
        <v>3</v>
      </c>
      <c r="J19" s="1" t="str">
        <f>'DATA MAKLUMAT MURID'!B22</f>
        <v>AINUR MARDHIAH BT MAZELAN</v>
      </c>
      <c r="K19" s="1" t="str">
        <f t="shared" si="0"/>
        <v>AINUR MARDHIAH BT MAZELAN</v>
      </c>
    </row>
    <row r="20" spans="1:11" ht="9.75" customHeight="1">
      <c r="E20" s="12"/>
      <c r="F20" s="12"/>
      <c r="G20" s="12"/>
      <c r="H20" s="12"/>
      <c r="J20" s="1" t="str">
        <f>'DATA MAKLUMAT MURID'!B23</f>
        <v>ALYA NUR ATEERAH BT. ABD RAHEEM</v>
      </c>
      <c r="K20" s="1" t="str">
        <f t="shared" si="0"/>
        <v>ALYA NUR ATEERAH BT. ABD RAHEEM</v>
      </c>
    </row>
    <row r="21" spans="1:11" ht="22.5" customHeight="1">
      <c r="A21" s="41" t="s">
        <v>271</v>
      </c>
      <c r="B21" s="99" t="s">
        <v>161</v>
      </c>
      <c r="C21" s="100"/>
      <c r="D21" s="101"/>
      <c r="E21" s="42" t="s">
        <v>267</v>
      </c>
      <c r="F21" s="102" t="s">
        <v>13</v>
      </c>
      <c r="G21" s="103"/>
      <c r="H21" s="12"/>
      <c r="J21" s="1" t="str">
        <f>'DATA MAKLUMAT MURID'!B24</f>
        <v>NADIYA NATASHA BT. ABD. RASHID</v>
      </c>
      <c r="K21" s="1" t="str">
        <f t="shared" si="0"/>
        <v>NADIYA NATASHA BT. ABD. RASHID</v>
      </c>
    </row>
    <row r="22" spans="1:11" ht="20.100000000000001" customHeight="1">
      <c r="A22" s="28" t="s">
        <v>17</v>
      </c>
      <c r="B22" s="96" t="s">
        <v>198</v>
      </c>
      <c r="C22" s="97"/>
      <c r="D22" s="98"/>
      <c r="E22" s="43">
        <f>VLOOKUP($H$7,'DATA MAKLUMAT MURID'!$A$10:$AI$59,5)</f>
        <v>0</v>
      </c>
      <c r="F22" s="92" t="e">
        <f>VLOOKUP(E22,'DATA PERNYATAAN TAHAP PENGUASAA'!A7:B12,2)</f>
        <v>#N/A</v>
      </c>
      <c r="G22" s="93"/>
      <c r="H22" s="12"/>
      <c r="J22" s="1" t="str">
        <f>'DATA MAKLUMAT MURID'!B25</f>
        <v>NUR AMELIA BT. AJUD</v>
      </c>
      <c r="K22" s="1" t="str">
        <f t="shared" si="0"/>
        <v>NUR AMELIA BT. AJUD</v>
      </c>
    </row>
    <row r="23" spans="1:11" ht="20.100000000000001" customHeight="1">
      <c r="A23" s="28" t="s">
        <v>18</v>
      </c>
      <c r="B23" s="96" t="s">
        <v>201</v>
      </c>
      <c r="C23" s="97"/>
      <c r="D23" s="98"/>
      <c r="E23" s="43">
        <f>VLOOKUP($H$7,'DATA MAKLUMAT MURID'!$A$10:$AI$59,6)</f>
        <v>0</v>
      </c>
      <c r="F23" s="92" t="e">
        <f>VLOOKUP(E23,'DATA PERNYATAAN TAHAP PENGUASAA'!A17:B22,2)</f>
        <v>#N/A</v>
      </c>
      <c r="G23" s="93"/>
      <c r="H23" s="12"/>
      <c r="J23" s="1" t="str">
        <f>'DATA MAKLUMAT MURID'!B26</f>
        <v>NUR NABILA FARHANNA BT MUHD FAUDZI</v>
      </c>
      <c r="K23" s="1" t="str">
        <f t="shared" si="0"/>
        <v>NUR NABILA FARHANNA BT MUHD FAUDZI</v>
      </c>
    </row>
    <row r="24" spans="1:11" ht="20.100000000000001" customHeight="1">
      <c r="A24" s="28" t="s">
        <v>19</v>
      </c>
      <c r="B24" s="94" t="s">
        <v>202</v>
      </c>
      <c r="C24" s="94"/>
      <c r="D24" s="94"/>
      <c r="E24" s="43">
        <f>VLOOKUP($H$7,'DATA MAKLUMAT MURID'!$A$10:$AI$59,7)</f>
        <v>0</v>
      </c>
      <c r="F24" s="92" t="e">
        <f>VLOOKUP(E24,'DATA PERNYATAAN TAHAP PENGUASAA'!A28:B32,2)</f>
        <v>#N/A</v>
      </c>
      <c r="G24" s="93"/>
      <c r="H24" s="12"/>
      <c r="J24" s="1" t="str">
        <f>'DATA MAKLUMAT MURID'!B27</f>
        <v>NUR NAZATUL AIDA BT. MOHD. FAISAL</v>
      </c>
      <c r="K24" s="1" t="str">
        <f t="shared" si="0"/>
        <v>NUR NAZATUL AIDA BT. MOHD. FAISAL</v>
      </c>
    </row>
    <row r="25" spans="1:11" ht="20.100000000000001" customHeight="1">
      <c r="A25" s="28" t="s">
        <v>20</v>
      </c>
      <c r="B25" s="94" t="s">
        <v>222</v>
      </c>
      <c r="C25" s="94"/>
      <c r="D25" s="94"/>
      <c r="E25" s="43">
        <f>VLOOKUP($H$7,'DATA MAKLUMAT MURID'!$A$10:$AI$59,8)</f>
        <v>0</v>
      </c>
      <c r="F25" s="92" t="e">
        <f>VLOOKUP(E25,'DATA PERNYATAAN TAHAP PENGUASAA'!A37:B42,2)</f>
        <v>#N/A</v>
      </c>
      <c r="G25" s="93"/>
      <c r="H25" s="12"/>
      <c r="J25" s="1" t="str">
        <f>'DATA MAKLUMAT MURID'!B28</f>
        <v>NUR SHAMAR AQILAH BT. SHAMSUDIN</v>
      </c>
      <c r="K25" s="1" t="str">
        <f t="shared" si="0"/>
        <v>NUR SHAMAR AQILAH BT. SHAMSUDIN</v>
      </c>
    </row>
    <row r="26" spans="1:11" ht="20.100000000000001" customHeight="1">
      <c r="A26" s="28" t="s">
        <v>21</v>
      </c>
      <c r="B26" s="96" t="s">
        <v>223</v>
      </c>
      <c r="C26" s="97"/>
      <c r="D26" s="98"/>
      <c r="E26" s="43">
        <f>VLOOKUP($H$7,'DATA MAKLUMAT MURID'!$A$10:$AI$59,9)</f>
        <v>0</v>
      </c>
      <c r="F26" s="89" t="e">
        <f>VLOOKUP(E26,'DATA PERNYATAAN TAHAP PENGUASAA'!A47:B52,2)</f>
        <v>#N/A</v>
      </c>
      <c r="G26" s="89"/>
      <c r="H26" s="12"/>
      <c r="J26" s="1" t="str">
        <f>'DATA MAKLUMAT MURID'!B29</f>
        <v>NUR SYAZWANI BT. JALALUDIN</v>
      </c>
      <c r="K26" s="1" t="str">
        <f t="shared" si="0"/>
        <v>NUR SYAZWANI BT. JALALUDIN</v>
      </c>
    </row>
    <row r="27" spans="1:11" ht="32.25" customHeight="1">
      <c r="A27" s="28" t="s">
        <v>22</v>
      </c>
      <c r="B27" s="94" t="s">
        <v>224</v>
      </c>
      <c r="C27" s="94"/>
      <c r="D27" s="94"/>
      <c r="E27" s="43">
        <f>VLOOKUP($H$7,'DATA MAKLUMAT MURID'!$A$10:$AI$59,10)</f>
        <v>0</v>
      </c>
      <c r="F27" s="104" t="e">
        <f>VLOOKUP(E27,'DATA PERNYATAAN TAHAP PENGUASAA'!A57:B62,2)</f>
        <v>#N/A</v>
      </c>
      <c r="G27" s="105"/>
      <c r="H27" s="12"/>
      <c r="J27" s="1" t="str">
        <f>'DATA MAKLUMAT MURID'!B30</f>
        <v>NURFARA NAJWA BT. MOHD ROSLE</v>
      </c>
      <c r="K27" s="1" t="str">
        <f t="shared" si="0"/>
        <v>NURFARA NAJWA BT. MOHD ROSLE</v>
      </c>
    </row>
    <row r="28" spans="1:11" ht="20.100000000000001" customHeight="1">
      <c r="A28" s="28" t="s">
        <v>23</v>
      </c>
      <c r="B28" s="94" t="s">
        <v>225</v>
      </c>
      <c r="C28" s="94"/>
      <c r="D28" s="94"/>
      <c r="E28" s="43">
        <f>VLOOKUP($H$7,'DATA MAKLUMAT MURID'!$A$10:$AI$59,11)</f>
        <v>0</v>
      </c>
      <c r="F28" s="89" t="e">
        <f>VLOOKUP(E28,'DATA PERNYATAAN TAHAP PENGUASAA'!A67:B72,2)</f>
        <v>#N/A</v>
      </c>
      <c r="G28" s="89"/>
      <c r="H28" s="12"/>
      <c r="J28" s="1" t="str">
        <f>'DATA MAKLUMAT MURID'!B31</f>
        <v>NURIN CEMPAKA CAMALIA BT YUSNI</v>
      </c>
      <c r="K28" s="1" t="str">
        <f t="shared" si="0"/>
        <v>NURIN CEMPAKA CAMALIA BT YUSNI</v>
      </c>
    </row>
    <row r="29" spans="1:11" ht="20.100000000000001" customHeight="1">
      <c r="A29" s="28" t="s">
        <v>24</v>
      </c>
      <c r="B29" s="94" t="s">
        <v>226</v>
      </c>
      <c r="C29" s="94"/>
      <c r="D29" s="94"/>
      <c r="E29" s="43">
        <f>VLOOKUP($H$7,'DATA MAKLUMAT MURID'!$A$10:$AI$59,12)</f>
        <v>0</v>
      </c>
      <c r="F29" s="89" t="e">
        <f>VLOOKUP(E29,'DATA PERNYATAAN TAHAP PENGUASAA'!A77:B82,2)</f>
        <v>#N/A</v>
      </c>
      <c r="G29" s="89"/>
      <c r="H29" s="12"/>
      <c r="J29" s="1" t="str">
        <f>'DATA MAKLUMAT MURID'!B32</f>
        <v>NURWANINABILA BT. SHAHRULNIZAM</v>
      </c>
      <c r="K29" s="1" t="str">
        <f t="shared" si="0"/>
        <v>NURWANINABILA BT. SHAHRULNIZAM</v>
      </c>
    </row>
    <row r="30" spans="1:11" ht="20.100000000000001" customHeight="1">
      <c r="A30" s="28" t="s">
        <v>25</v>
      </c>
      <c r="B30" s="94" t="s">
        <v>227</v>
      </c>
      <c r="C30" s="94"/>
      <c r="D30" s="94"/>
      <c r="E30" s="43">
        <f>VLOOKUP($H$7,'DATA MAKLUMAT MURID'!$A$10:$AI$59,13)</f>
        <v>0</v>
      </c>
      <c r="F30" s="104" t="e">
        <f>VLOOKUP(E30,'DATA PERNYATAAN TAHAP PENGUASAA'!A87:B92,2)</f>
        <v>#N/A</v>
      </c>
      <c r="G30" s="105"/>
      <c r="H30" s="12"/>
      <c r="J30" s="1" t="str">
        <f>'DATA MAKLUMAT MURID'!B33</f>
        <v>SITI AISYAH BT ABD . RAHMAN</v>
      </c>
      <c r="K30" s="1" t="str">
        <f t="shared" si="0"/>
        <v>SITI AISYAH BT ABD . RAHMAN</v>
      </c>
    </row>
    <row r="31" spans="1:11" ht="20.100000000000001" customHeight="1">
      <c r="A31" s="28" t="s">
        <v>26</v>
      </c>
      <c r="B31" s="94" t="s">
        <v>228</v>
      </c>
      <c r="C31" s="94"/>
      <c r="D31" s="94"/>
      <c r="E31" s="43">
        <f>VLOOKUP($H$7,'DATA MAKLUMAT MURID'!$A$10:$AI$59,14)</f>
        <v>0</v>
      </c>
      <c r="F31" s="92" t="e">
        <f>VLOOKUP(E31,'DATA PERNYATAAN TAHAP PENGUASAA'!A97:B102,2)</f>
        <v>#N/A</v>
      </c>
      <c r="G31" s="93"/>
      <c r="H31" s="12"/>
      <c r="J31" s="1" t="str">
        <f>'DATA MAKLUMAT MURID'!B34</f>
        <v>SITI NUR AZZAHRAH ALIA BT. MAD NIN</v>
      </c>
      <c r="K31" s="1" t="str">
        <f t="shared" si="0"/>
        <v>SITI NUR AZZAHRAH ALIA BT. MAD NIN</v>
      </c>
    </row>
    <row r="32" spans="1:11" ht="20.100000000000001" customHeight="1">
      <c r="A32" s="28" t="s">
        <v>27</v>
      </c>
      <c r="B32" s="94" t="s">
        <v>229</v>
      </c>
      <c r="C32" s="94"/>
      <c r="D32" s="94"/>
      <c r="E32" s="43">
        <f>VLOOKUP($H$7,'DATA MAKLUMAT MURID'!$A$10:$AI$59,15)</f>
        <v>0</v>
      </c>
      <c r="F32" s="89" t="e">
        <f>VLOOKUP(E32,'DATA PERNYATAAN TAHAP PENGUASAA'!A107:B112,2)</f>
        <v>#N/A</v>
      </c>
      <c r="G32" s="89"/>
      <c r="H32" s="12"/>
      <c r="J32" s="1" t="str">
        <f>'DATA MAKLUMAT MURID'!B35</f>
        <v>MUHAMMAD AFIQ AIMAN BIN MOHD NIZAM</v>
      </c>
      <c r="K32" s="1" t="str">
        <f t="shared" si="0"/>
        <v>MUHAMMAD AFIQ AIMAN BIN MOHD NIZAM</v>
      </c>
    </row>
    <row r="33" spans="1:11" ht="20.100000000000001" customHeight="1">
      <c r="A33" s="28" t="s">
        <v>28</v>
      </c>
      <c r="B33" s="94" t="s">
        <v>230</v>
      </c>
      <c r="C33" s="94"/>
      <c r="D33" s="94"/>
      <c r="E33" s="43">
        <f>VLOOKUP($H$7,'DATA MAKLUMAT MURID'!$A$10:$AI$59,16)</f>
        <v>0</v>
      </c>
      <c r="F33" s="104" t="e">
        <f>VLOOKUP(E33,'DATA PERNYATAAN TAHAP PENGUASAA'!A117:B122,2)</f>
        <v>#N/A</v>
      </c>
      <c r="G33" s="105"/>
      <c r="J33" s="1">
        <f>'DATA MAKLUMAT MURID'!B36</f>
        <v>0</v>
      </c>
      <c r="K33" s="1" t="str">
        <f t="shared" si="0"/>
        <v/>
      </c>
    </row>
    <row r="34" spans="1:11" ht="20.100000000000001" customHeight="1">
      <c r="A34" s="28" t="s">
        <v>29</v>
      </c>
      <c r="B34" s="92" t="s">
        <v>231</v>
      </c>
      <c r="C34" s="95"/>
      <c r="D34" s="93"/>
      <c r="E34" s="43">
        <f>VLOOKUP($H$7,'DATA MAKLUMAT MURID'!$A$10:$AI$59,17)</f>
        <v>0</v>
      </c>
      <c r="F34" s="89" t="e">
        <f>VLOOKUP(E34,'DATA PERNYATAAN TAHAP PENGUASAA'!A127:B132,2)</f>
        <v>#N/A</v>
      </c>
      <c r="G34" s="89"/>
      <c r="J34" s="1">
        <f>'DATA MAKLUMAT MURID'!B37</f>
        <v>0</v>
      </c>
      <c r="K34" s="1" t="str">
        <f t="shared" si="0"/>
        <v/>
      </c>
    </row>
    <row r="35" spans="1:11" ht="20.100000000000001" customHeight="1">
      <c r="A35" s="28" t="s">
        <v>30</v>
      </c>
      <c r="B35" s="89" t="s">
        <v>232</v>
      </c>
      <c r="C35" s="89"/>
      <c r="D35" s="89"/>
      <c r="E35" s="43">
        <f>VLOOKUP($H$7,'DATA MAKLUMAT MURID'!$A$10:$AI$59,18)</f>
        <v>0</v>
      </c>
      <c r="F35" s="89" t="e">
        <f>VLOOKUP(E35,'DATA PERNYATAAN TAHAP PENGUASAA'!A137:B142,2)</f>
        <v>#N/A</v>
      </c>
      <c r="G35" s="89"/>
      <c r="J35" s="1">
        <f>'DATA MAKLUMAT MURID'!B38</f>
        <v>0</v>
      </c>
      <c r="K35" s="1" t="str">
        <f t="shared" si="0"/>
        <v/>
      </c>
    </row>
    <row r="36" spans="1:11" ht="20.100000000000001" customHeight="1">
      <c r="A36" s="28" t="s">
        <v>31</v>
      </c>
      <c r="B36" s="92" t="s">
        <v>233</v>
      </c>
      <c r="C36" s="95"/>
      <c r="D36" s="93"/>
      <c r="E36" s="43">
        <f>VLOOKUP($H$7,'DATA MAKLUMAT MURID'!$A$10:$AI$59,19)</f>
        <v>0</v>
      </c>
      <c r="F36" s="89" t="e">
        <f>VLOOKUP(E36,'DATA PERNYATAAN TAHAP PENGUASAA'!A147:B152,2)</f>
        <v>#N/A</v>
      </c>
      <c r="G36" s="89"/>
    </row>
    <row r="37" spans="1:11" ht="20.100000000000001" customHeight="1">
      <c r="A37" s="28" t="s">
        <v>32</v>
      </c>
      <c r="B37" s="94" t="s">
        <v>234</v>
      </c>
      <c r="C37" s="94"/>
      <c r="D37" s="94"/>
      <c r="E37" s="43">
        <f>VLOOKUP($H$7,'DATA MAKLUMAT MURID'!$A$10:$AI$59,20)</f>
        <v>0</v>
      </c>
      <c r="F37" s="89" t="e">
        <f>VLOOKUP(E37,'DATA PERNYATAAN TAHAP PENGUASAA'!A157:B162,2)</f>
        <v>#N/A</v>
      </c>
      <c r="G37" s="89"/>
      <c r="J37" s="1">
        <f>'DATA MAKLUMAT MURID'!B39</f>
        <v>0</v>
      </c>
      <c r="K37" s="1" t="str">
        <f t="shared" si="0"/>
        <v/>
      </c>
    </row>
    <row r="38" spans="1:11" ht="20.100000000000001" customHeight="1">
      <c r="A38" s="28" t="s">
        <v>33</v>
      </c>
      <c r="B38" s="94" t="s">
        <v>235</v>
      </c>
      <c r="C38" s="94"/>
      <c r="D38" s="94"/>
      <c r="E38" s="43">
        <f>VLOOKUP($H$7,'DATA MAKLUMAT MURID'!$A$10:$AI$59,21)</f>
        <v>0</v>
      </c>
      <c r="F38" s="89" t="e">
        <f>VLOOKUP(E38,'DATA PERNYATAAN TAHAP PENGUASAA'!A167:B172,2)</f>
        <v>#N/A</v>
      </c>
      <c r="G38" s="89"/>
      <c r="J38" s="1">
        <f>'DATA MAKLUMAT MURID'!B40</f>
        <v>0</v>
      </c>
      <c r="K38" s="1" t="str">
        <f t="shared" si="0"/>
        <v/>
      </c>
    </row>
    <row r="39" spans="1:11" ht="20.100000000000001" customHeight="1">
      <c r="A39" s="28" t="s">
        <v>34</v>
      </c>
      <c r="B39" s="94" t="s">
        <v>236</v>
      </c>
      <c r="C39" s="94"/>
      <c r="D39" s="94"/>
      <c r="E39" s="43">
        <f>VLOOKUP($H$7,'DATA MAKLUMAT MURID'!$A$10:$AI$59,22)</f>
        <v>0</v>
      </c>
      <c r="F39" s="89" t="e">
        <f>VLOOKUP(E39,'DATA PERNYATAAN TAHAP PENGUASAA'!A177:B182,2)</f>
        <v>#N/A</v>
      </c>
      <c r="G39" s="89"/>
    </row>
    <row r="40" spans="1:11" ht="18" customHeight="1">
      <c r="F40" s="49"/>
      <c r="G40" s="49"/>
      <c r="J40" s="1">
        <f>'DATA MAKLUMAT MURID'!B43</f>
        <v>0</v>
      </c>
      <c r="K40" s="1" t="str">
        <f t="shared" si="0"/>
        <v/>
      </c>
    </row>
    <row r="41" spans="1:11" ht="22.5" customHeight="1">
      <c r="A41" s="99" t="s">
        <v>199</v>
      </c>
      <c r="B41" s="100"/>
      <c r="C41" s="100"/>
      <c r="D41" s="101"/>
      <c r="E41" s="42" t="s">
        <v>267</v>
      </c>
      <c r="F41" s="110" t="s">
        <v>13</v>
      </c>
      <c r="G41" s="111"/>
    </row>
    <row r="42" spans="1:11" ht="20.100000000000001" customHeight="1">
      <c r="A42" s="96" t="s">
        <v>237</v>
      </c>
      <c r="B42" s="97"/>
      <c r="C42" s="97"/>
      <c r="D42" s="98"/>
      <c r="E42" s="43">
        <f>VLOOKUP($H$7,'DATA MAKLUMAT MURID'!$A$10:$AI$59,24)</f>
        <v>0</v>
      </c>
      <c r="F42" s="108" t="e">
        <f>VLOOKUP(E42,'DATA PERNYATAAN TAHAP PENGUASAA'!A190:B195,2)</f>
        <v>#N/A</v>
      </c>
      <c r="G42" s="109"/>
    </row>
    <row r="43" spans="1:11" ht="20.100000000000001" customHeight="1">
      <c r="A43" s="96" t="s">
        <v>238</v>
      </c>
      <c r="B43" s="97"/>
      <c r="C43" s="97"/>
      <c r="D43" s="98"/>
      <c r="E43" s="43">
        <f>VLOOKUP($H$7,'DATA MAKLUMAT MURID'!$A$10:$AI$59,25)</f>
        <v>0</v>
      </c>
      <c r="F43" s="89" t="e">
        <f>VLOOKUP(E43,'DATA PERNYATAAN TAHAP PENGUASAA'!A200:B205,2)</f>
        <v>#N/A</v>
      </c>
      <c r="G43" s="89"/>
    </row>
    <row r="44" spans="1:11" ht="20.100000000000001" customHeight="1">
      <c r="A44" s="96" t="s">
        <v>240</v>
      </c>
      <c r="B44" s="97"/>
      <c r="C44" s="97"/>
      <c r="D44" s="98"/>
      <c r="E44" s="43">
        <f>VLOOKUP($H$7,'DATA MAKLUMAT MURID'!$A$10:$AI$59,26)</f>
        <v>0</v>
      </c>
      <c r="F44" s="106" t="e">
        <f>VLOOKUP(E44,'DATA PERNYATAAN TAHAP PENGUASAA'!A210:B215,2)</f>
        <v>#N/A</v>
      </c>
      <c r="G44" s="107"/>
    </row>
    <row r="45" spans="1:11" ht="20.100000000000001" customHeight="1">
      <c r="A45" s="96" t="s">
        <v>239</v>
      </c>
      <c r="B45" s="97"/>
      <c r="C45" s="97"/>
      <c r="D45" s="98"/>
      <c r="E45" s="43">
        <f>VLOOKUP($H$7,'DATA MAKLUMAT MURID'!$A$10:$AI$59,27)</f>
        <v>0</v>
      </c>
      <c r="F45" s="108" t="e">
        <f>VLOOKUP(E45,'DATA PERNYATAAN TAHAP PENGUASAA'!A220:B225,2)</f>
        <v>#N/A</v>
      </c>
      <c r="G45" s="109"/>
    </row>
    <row r="46" spans="1:11" ht="33" customHeight="1">
      <c r="A46" s="96" t="s">
        <v>241</v>
      </c>
      <c r="B46" s="97"/>
      <c r="C46" s="97"/>
      <c r="D46" s="98"/>
      <c r="E46" s="43">
        <f>VLOOKUP($H$7,'DATA MAKLUMAT MURID'!$A$10:$AI$59,28)</f>
        <v>0</v>
      </c>
      <c r="F46" s="89" t="e">
        <f>VLOOKUP(E46,'DATA PERNYATAAN TAHAP PENGUASAA'!A230:B235,2)</f>
        <v>#N/A</v>
      </c>
      <c r="G46" s="89"/>
    </row>
    <row r="47" spans="1:11" ht="20.100000000000001" customHeight="1">
      <c r="A47" s="96" t="s">
        <v>242</v>
      </c>
      <c r="B47" s="97"/>
      <c r="C47" s="97"/>
      <c r="D47" s="98"/>
      <c r="E47" s="43">
        <f>VLOOKUP($H$7,'DATA MAKLUMAT MURID'!$A$10:$AI$59,29)</f>
        <v>0</v>
      </c>
      <c r="F47" s="89" t="e">
        <f>VLOOKUP(E47,'DATA PERNYATAAN TAHAP PENGUASAA'!A240:B245,2)</f>
        <v>#N/A</v>
      </c>
      <c r="G47" s="89"/>
    </row>
    <row r="48" spans="1:11" ht="20.100000000000001" customHeight="1">
      <c r="A48" s="96" t="s">
        <v>243</v>
      </c>
      <c r="B48" s="97"/>
      <c r="C48" s="97"/>
      <c r="D48" s="98"/>
      <c r="E48" s="43">
        <f>VLOOKUP($H$7,'DATA MAKLUMAT MURID'!$A$10:$AI$59,30)</f>
        <v>0</v>
      </c>
      <c r="F48" s="89" t="e">
        <f>VLOOKUP(E48,'DATA PERNYATAAN TAHAP PENGUASAA'!A250:B255,2)</f>
        <v>#N/A</v>
      </c>
      <c r="G48" s="89"/>
    </row>
    <row r="49" spans="1:11" ht="20.100000000000001" customHeight="1">
      <c r="A49" s="92" t="s">
        <v>244</v>
      </c>
      <c r="B49" s="95"/>
      <c r="C49" s="95"/>
      <c r="D49" s="93"/>
      <c r="E49" s="43">
        <f>VLOOKUP($H$7,'DATA MAKLUMAT MURID'!$A$10:$AI$59,31)</f>
        <v>0</v>
      </c>
      <c r="F49" s="89" t="e">
        <f>VLOOKUP(E49,'DATA PERNYATAAN TAHAP PENGUASAA'!A260:B265,2)</f>
        <v>#N/A</v>
      </c>
      <c r="G49" s="89"/>
    </row>
    <row r="50" spans="1:11" ht="21" customHeight="1">
      <c r="F50" s="49"/>
      <c r="G50" s="49"/>
    </row>
    <row r="51" spans="1:11" ht="22.5" customHeight="1">
      <c r="A51" s="99" t="s">
        <v>200</v>
      </c>
      <c r="B51" s="100"/>
      <c r="C51" s="100"/>
      <c r="D51" s="101"/>
      <c r="E51" s="42" t="s">
        <v>267</v>
      </c>
      <c r="F51" s="110" t="s">
        <v>13</v>
      </c>
      <c r="G51" s="111"/>
    </row>
    <row r="52" spans="1:11" ht="20.100000000000001" customHeight="1">
      <c r="A52" s="92" t="s">
        <v>245</v>
      </c>
      <c r="B52" s="95"/>
      <c r="C52" s="95"/>
      <c r="D52" s="93"/>
      <c r="E52" s="43">
        <f>VLOOKUP($H$7,'DATA MAKLUMAT MURID'!$A$10:$AI$59,33)</f>
        <v>0</v>
      </c>
      <c r="F52" s="92" t="e">
        <f>VLOOKUP(E52,'DATA PERNYATAAN TAHAP PENGUASAA'!A271:B276,2)</f>
        <v>#N/A</v>
      </c>
      <c r="G52" s="93"/>
    </row>
    <row r="53" spans="1:11" ht="35.25" customHeight="1">
      <c r="B53" s="15"/>
      <c r="C53" s="3"/>
      <c r="D53" s="53"/>
      <c r="E53" s="53"/>
      <c r="F53" s="53"/>
      <c r="G53" s="53"/>
    </row>
    <row r="54" spans="1:11" ht="15">
      <c r="A54" s="11" t="s">
        <v>12</v>
      </c>
      <c r="B54" s="11"/>
      <c r="C54" s="11"/>
      <c r="D54" s="87" t="s">
        <v>12</v>
      </c>
      <c r="E54" s="87"/>
      <c r="F54" s="87"/>
      <c r="G54" s="13"/>
      <c r="J54" s="1">
        <f>'DATA MAKLUMAT MURID'!B49</f>
        <v>0</v>
      </c>
      <c r="K54" s="1" t="str">
        <f t="shared" si="0"/>
        <v/>
      </c>
    </row>
    <row r="55" spans="1:11" ht="15">
      <c r="A55" s="87" t="str">
        <f>'DATA MAKLUMAT MURID'!C6</f>
        <v>EN. MOHD AZLAN JAMARI</v>
      </c>
      <c r="B55" s="87"/>
      <c r="C55" s="52"/>
      <c r="D55" s="52"/>
      <c r="E55" s="52" t="str">
        <f>'DATA MAKLUMAT MURID'!B66</f>
        <v>PN ZARINA JAMIL PPN</v>
      </c>
      <c r="J55" s="1">
        <f>'DATA MAKLUMAT MURID'!B50</f>
        <v>0</v>
      </c>
      <c r="K55" s="1" t="str">
        <f t="shared" si="0"/>
        <v/>
      </c>
    </row>
    <row r="56" spans="1:11">
      <c r="A56" s="88" t="s">
        <v>167</v>
      </c>
      <c r="B56" s="88"/>
      <c r="C56" s="19"/>
      <c r="D56" s="19"/>
      <c r="E56" s="51" t="s">
        <v>15</v>
      </c>
      <c r="F56" s="19"/>
      <c r="J56" s="1">
        <f>'DATA MAKLUMAT MURID'!B51</f>
        <v>0</v>
      </c>
      <c r="K56" s="1" t="str">
        <f t="shared" si="0"/>
        <v/>
      </c>
    </row>
    <row r="57" spans="1:11"/>
    <row r="58" spans="1:11"/>
    <row r="59" spans="1:11"/>
    <row r="60" spans="1:11"/>
    <row r="61" spans="1:11"/>
    <row r="62" spans="1:11"/>
    <row r="63" spans="1:11"/>
    <row r="64" spans="1:1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sheetData>
  <mergeCells count="72">
    <mergeCell ref="D54:F54"/>
    <mergeCell ref="F49:G49"/>
    <mergeCell ref="F51:G51"/>
    <mergeCell ref="F52:G52"/>
    <mergeCell ref="A51:D51"/>
    <mergeCell ref="A52:D52"/>
    <mergeCell ref="A49:D49"/>
    <mergeCell ref="F46:G46"/>
    <mergeCell ref="F47:G47"/>
    <mergeCell ref="F48:G48"/>
    <mergeCell ref="A46:D46"/>
    <mergeCell ref="A47:D47"/>
    <mergeCell ref="A48:D48"/>
    <mergeCell ref="F43:G43"/>
    <mergeCell ref="F44:G44"/>
    <mergeCell ref="F45:G45"/>
    <mergeCell ref="F36:G36"/>
    <mergeCell ref="F37:G37"/>
    <mergeCell ref="F41:G41"/>
    <mergeCell ref="F42:G42"/>
    <mergeCell ref="F34:G34"/>
    <mergeCell ref="F38:G38"/>
    <mergeCell ref="B30:D30"/>
    <mergeCell ref="B31:D31"/>
    <mergeCell ref="B32:D32"/>
    <mergeCell ref="B33:D33"/>
    <mergeCell ref="B34:D34"/>
    <mergeCell ref="B37:D37"/>
    <mergeCell ref="B38:D38"/>
    <mergeCell ref="F30:G30"/>
    <mergeCell ref="F31:G31"/>
    <mergeCell ref="F32:G32"/>
    <mergeCell ref="F35:G35"/>
    <mergeCell ref="E13:G13"/>
    <mergeCell ref="B21:D21"/>
    <mergeCell ref="F21:G21"/>
    <mergeCell ref="F23:G23"/>
    <mergeCell ref="F33:G33"/>
    <mergeCell ref="F25:G25"/>
    <mergeCell ref="F27:G27"/>
    <mergeCell ref="F28:G28"/>
    <mergeCell ref="B22:D22"/>
    <mergeCell ref="B23:D23"/>
    <mergeCell ref="A43:D43"/>
    <mergeCell ref="A44:D44"/>
    <mergeCell ref="A45:D45"/>
    <mergeCell ref="A41:D41"/>
    <mergeCell ref="A42:D42"/>
    <mergeCell ref="B39:D39"/>
    <mergeCell ref="B35:D35"/>
    <mergeCell ref="B36:D36"/>
    <mergeCell ref="B25:D25"/>
    <mergeCell ref="B26:D26"/>
    <mergeCell ref="B27:D27"/>
    <mergeCell ref="B28:D28"/>
    <mergeCell ref="B29:D29"/>
    <mergeCell ref="A55:B55"/>
    <mergeCell ref="A56:B56"/>
    <mergeCell ref="F39:G39"/>
    <mergeCell ref="B1:G1"/>
    <mergeCell ref="B2:G2"/>
    <mergeCell ref="B4:G4"/>
    <mergeCell ref="F26:G26"/>
    <mergeCell ref="F29:G29"/>
    <mergeCell ref="E8:G8"/>
    <mergeCell ref="E9:G9"/>
    <mergeCell ref="E10:G10"/>
    <mergeCell ref="E16:G16"/>
    <mergeCell ref="E12:G12"/>
    <mergeCell ref="F22:G22"/>
    <mergeCell ref="F24:G24"/>
    <mergeCell ref="B24:D24"/>
  </mergeCells>
  <pageMargins left="0.7" right="0.7" top="0.75" bottom="0.75" header="0.3" footer="0.3"/>
  <pageSetup paperSize="9" scale="50" orientation="landscape"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dimension ref="A1:AF95"/>
  <sheetViews>
    <sheetView topLeftCell="A8" zoomScale="55" zoomScaleNormal="55" workbookViewId="0">
      <selection activeCell="C11" sqref="C11"/>
    </sheetView>
  </sheetViews>
  <sheetFormatPr defaultRowHeight="15"/>
  <cols>
    <col min="1" max="1" width="4.140625" style="36" customWidth="1"/>
    <col min="2" max="19" width="7.7109375" style="6" customWidth="1"/>
    <col min="20" max="20" width="21.85546875" style="6" hidden="1" customWidth="1"/>
    <col min="21" max="27" width="19" style="6" customWidth="1"/>
    <col min="28" max="28" width="21.140625" style="6" customWidth="1"/>
    <col min="29" max="29" width="21.7109375" style="6" hidden="1" customWidth="1"/>
    <col min="30" max="30" width="21.7109375" style="6" customWidth="1"/>
    <col min="31" max="31" width="18.7109375" style="6" hidden="1" customWidth="1"/>
    <col min="32" max="32" width="21.5703125" style="6" hidden="1" customWidth="1"/>
    <col min="33" max="33" width="9.140625" style="6"/>
    <col min="34" max="34" width="18.140625" style="6" customWidth="1"/>
    <col min="35" max="16384" width="9.140625" style="6"/>
  </cols>
  <sheetData>
    <row r="1" spans="1:32" hidden="1">
      <c r="A1" s="112" t="s">
        <v>272</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row>
    <row r="2" spans="1:32" hidden="1">
      <c r="A2" s="112" t="s">
        <v>273</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32" hidden="1">
      <c r="A3" s="35"/>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hidden="1">
      <c r="A4" s="112" t="s">
        <v>16</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2" hidden="1">
      <c r="A5" s="3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ht="15" hidden="1" customHeight="1">
      <c r="A6" s="16"/>
      <c r="B6" s="50"/>
      <c r="C6" s="26"/>
      <c r="D6" s="26"/>
      <c r="E6" s="26"/>
      <c r="F6" s="26"/>
      <c r="G6" s="26"/>
      <c r="H6" s="26"/>
      <c r="I6" s="26"/>
      <c r="J6" s="26"/>
      <c r="K6" s="26"/>
      <c r="L6" s="26"/>
      <c r="M6" s="26"/>
      <c r="N6" s="26"/>
      <c r="O6" s="26"/>
      <c r="P6" s="26"/>
      <c r="U6" s="18" t="s">
        <v>10</v>
      </c>
      <c r="V6" s="113" t="s">
        <v>247</v>
      </c>
      <c r="W6" s="114"/>
      <c r="X6" s="114"/>
      <c r="Y6" s="115"/>
      <c r="Z6" s="18"/>
      <c r="AA6" s="18"/>
      <c r="AF6" s="16"/>
    </row>
    <row r="7" spans="1:32" hidden="1"/>
    <row r="8" spans="1:32" ht="15.75" customHeight="1">
      <c r="A8" s="116" t="s">
        <v>0</v>
      </c>
      <c r="B8" s="73" t="s">
        <v>95</v>
      </c>
      <c r="C8" s="73"/>
      <c r="D8" s="73"/>
      <c r="E8" s="73"/>
      <c r="F8" s="73"/>
      <c r="G8" s="73"/>
      <c r="H8" s="73"/>
      <c r="I8" s="73"/>
      <c r="J8" s="73"/>
      <c r="K8" s="73"/>
      <c r="L8" s="73"/>
      <c r="M8" s="73"/>
      <c r="N8" s="73"/>
      <c r="O8" s="73"/>
      <c r="P8" s="73"/>
      <c r="Q8" s="73"/>
      <c r="R8" s="73"/>
      <c r="S8" s="73"/>
      <c r="T8" s="73"/>
      <c r="U8" s="75" t="s">
        <v>97</v>
      </c>
      <c r="V8" s="76"/>
      <c r="W8" s="76"/>
      <c r="X8" s="76"/>
      <c r="Y8" s="76"/>
      <c r="Z8" s="76"/>
      <c r="AA8" s="76"/>
      <c r="AB8" s="76"/>
      <c r="AC8" s="77"/>
      <c r="AD8" s="78" t="s">
        <v>246</v>
      </c>
      <c r="AE8" s="78" t="s">
        <v>96</v>
      </c>
      <c r="AF8" s="70" t="s">
        <v>35</v>
      </c>
    </row>
    <row r="9" spans="1:32" ht="45">
      <c r="A9" s="116"/>
      <c r="B9" s="7" t="s">
        <v>17</v>
      </c>
      <c r="C9" s="7" t="s">
        <v>18</v>
      </c>
      <c r="D9" s="7" t="s">
        <v>19</v>
      </c>
      <c r="E9" s="7" t="s">
        <v>20</v>
      </c>
      <c r="F9" s="7" t="s">
        <v>21</v>
      </c>
      <c r="G9" s="7" t="s">
        <v>22</v>
      </c>
      <c r="H9" s="7" t="s">
        <v>23</v>
      </c>
      <c r="I9" s="7" t="s">
        <v>24</v>
      </c>
      <c r="J9" s="7" t="s">
        <v>25</v>
      </c>
      <c r="K9" s="7" t="s">
        <v>26</v>
      </c>
      <c r="L9" s="7" t="s">
        <v>27</v>
      </c>
      <c r="M9" s="7" t="s">
        <v>28</v>
      </c>
      <c r="N9" s="7" t="s">
        <v>29</v>
      </c>
      <c r="O9" s="7" t="s">
        <v>30</v>
      </c>
      <c r="P9" s="7" t="s">
        <v>31</v>
      </c>
      <c r="Q9" s="7" t="s">
        <v>32</v>
      </c>
      <c r="R9" s="7" t="s">
        <v>33</v>
      </c>
      <c r="S9" s="7" t="s">
        <v>34</v>
      </c>
      <c r="T9" s="38" t="s">
        <v>98</v>
      </c>
      <c r="U9" s="7" t="s">
        <v>166</v>
      </c>
      <c r="V9" s="7" t="s">
        <v>99</v>
      </c>
      <c r="W9" s="7" t="s">
        <v>100</v>
      </c>
      <c r="X9" s="7" t="s">
        <v>101</v>
      </c>
      <c r="Y9" s="7" t="s">
        <v>102</v>
      </c>
      <c r="Z9" s="7" t="s">
        <v>103</v>
      </c>
      <c r="AA9" s="7" t="s">
        <v>104</v>
      </c>
      <c r="AB9" s="7" t="s">
        <v>105</v>
      </c>
      <c r="AC9" s="38" t="s">
        <v>98</v>
      </c>
      <c r="AD9" s="79"/>
      <c r="AE9" s="79"/>
      <c r="AF9" s="70"/>
    </row>
    <row r="10" spans="1:32">
      <c r="A10" s="20">
        <v>1</v>
      </c>
      <c r="B10" s="21">
        <f>'DATA MAKLUMAT MURID'!E10</f>
        <v>5</v>
      </c>
      <c r="C10" s="21">
        <f>'DATA MAKLUMAT MURID'!F10</f>
        <v>5</v>
      </c>
      <c r="D10" s="21">
        <f>'DATA MAKLUMAT MURID'!G10</f>
        <v>5</v>
      </c>
      <c r="E10" s="21">
        <f>'DATA MAKLUMAT MURID'!H10</f>
        <v>6</v>
      </c>
      <c r="F10" s="21">
        <f>'DATA MAKLUMAT MURID'!I10</f>
        <v>4</v>
      </c>
      <c r="G10" s="21">
        <f>'DATA MAKLUMAT MURID'!J10</f>
        <v>3</v>
      </c>
      <c r="H10" s="21">
        <f>'DATA MAKLUMAT MURID'!K10</f>
        <v>0</v>
      </c>
      <c r="I10" s="21">
        <f>'DATA MAKLUMAT MURID'!L10</f>
        <v>0</v>
      </c>
      <c r="J10" s="21">
        <f>'DATA MAKLUMAT MURID'!M10</f>
        <v>0</v>
      </c>
      <c r="K10" s="21">
        <f>'DATA MAKLUMAT MURID'!N10</f>
        <v>0</v>
      </c>
      <c r="L10" s="21">
        <f>'DATA MAKLUMAT MURID'!O10</f>
        <v>0</v>
      </c>
      <c r="M10" s="21">
        <f>'DATA MAKLUMAT MURID'!P10</f>
        <v>0</v>
      </c>
      <c r="N10" s="21">
        <f>'DATA MAKLUMAT MURID'!Q10</f>
        <v>0</v>
      </c>
      <c r="O10" s="21">
        <f>'DATA MAKLUMAT MURID'!R10</f>
        <v>0</v>
      </c>
      <c r="P10" s="21">
        <f>'DATA MAKLUMAT MURID'!S10</f>
        <v>0</v>
      </c>
      <c r="Q10" s="21">
        <f>'DATA MAKLUMAT MURID'!T10</f>
        <v>0</v>
      </c>
      <c r="R10" s="21">
        <f>'DATA MAKLUMAT MURID'!U10</f>
        <v>0</v>
      </c>
      <c r="S10" s="21">
        <f>'DATA MAKLUMAT MURID'!V10</f>
        <v>0</v>
      </c>
      <c r="T10" s="21">
        <f>'DATA MAKLUMAT MURID'!W10</f>
        <v>0</v>
      </c>
      <c r="U10" s="21">
        <f>'DATA MAKLUMAT MURID'!X10</f>
        <v>4</v>
      </c>
      <c r="V10" s="21">
        <f>'DATA MAKLUMAT MURID'!Y10</f>
        <v>3</v>
      </c>
      <c r="W10" s="21">
        <f>'DATA MAKLUMAT MURID'!Z10</f>
        <v>4</v>
      </c>
      <c r="X10" s="21">
        <f>'DATA MAKLUMAT MURID'!AA10</f>
        <v>4</v>
      </c>
      <c r="Y10" s="21">
        <f>'DATA MAKLUMAT MURID'!AB10</f>
        <v>5</v>
      </c>
      <c r="Z10" s="21">
        <f>'DATA MAKLUMAT MURID'!AC10</f>
        <v>3</v>
      </c>
      <c r="AA10" s="21">
        <f>'DATA MAKLUMAT MURID'!AD10</f>
        <v>4</v>
      </c>
      <c r="AB10" s="21">
        <f>'DATA MAKLUMAT MURID'!AE10</f>
        <v>4</v>
      </c>
      <c r="AC10" s="21">
        <f>'DATA MAKLUMAT MURID'!AF10</f>
        <v>0</v>
      </c>
      <c r="AD10" s="21">
        <f>'DATA MAKLUMAT MURID'!AG10</f>
        <v>4</v>
      </c>
      <c r="AE10" s="21">
        <f>AD10*0.05</f>
        <v>0.2</v>
      </c>
      <c r="AF10" s="8">
        <f>T10+AC10+AE10</f>
        <v>0.2</v>
      </c>
    </row>
    <row r="11" spans="1:32">
      <c r="A11" s="20">
        <v>2</v>
      </c>
      <c r="B11" s="21">
        <f>'DATA MAKLUMAT MURID'!E11</f>
        <v>2</v>
      </c>
      <c r="C11" s="21">
        <f>'DATA MAKLUMAT MURID'!F11</f>
        <v>3</v>
      </c>
      <c r="D11" s="21">
        <f>'DATA MAKLUMAT MURID'!G11</f>
        <v>4</v>
      </c>
      <c r="E11" s="21">
        <f>'DATA MAKLUMAT MURID'!H11</f>
        <v>3</v>
      </c>
      <c r="F11" s="21">
        <f>'DATA MAKLUMAT MURID'!I11</f>
        <v>2</v>
      </c>
      <c r="G11" s="21">
        <f>'DATA MAKLUMAT MURID'!J11</f>
        <v>3</v>
      </c>
      <c r="H11" s="21">
        <f>'DATA MAKLUMAT MURID'!K11</f>
        <v>0</v>
      </c>
      <c r="I11" s="21">
        <f>'DATA MAKLUMAT MURID'!L11</f>
        <v>0</v>
      </c>
      <c r="J11" s="21">
        <f>'DATA MAKLUMAT MURID'!M11</f>
        <v>0</v>
      </c>
      <c r="K11" s="21">
        <f>'DATA MAKLUMAT MURID'!N11</f>
        <v>0</v>
      </c>
      <c r="L11" s="21">
        <f>'DATA MAKLUMAT MURID'!O11</f>
        <v>0</v>
      </c>
      <c r="M11" s="21">
        <f>'DATA MAKLUMAT MURID'!P11</f>
        <v>0</v>
      </c>
      <c r="N11" s="21">
        <f>'DATA MAKLUMAT MURID'!Q11</f>
        <v>0</v>
      </c>
      <c r="O11" s="21">
        <f>'DATA MAKLUMAT MURID'!R11</f>
        <v>0</v>
      </c>
      <c r="P11" s="21">
        <f>'DATA MAKLUMAT MURID'!S11</f>
        <v>0</v>
      </c>
      <c r="Q11" s="21">
        <f>'DATA MAKLUMAT MURID'!T11</f>
        <v>0</v>
      </c>
      <c r="R11" s="21">
        <f>'DATA MAKLUMAT MURID'!U11</f>
        <v>0</v>
      </c>
      <c r="S11" s="21">
        <f>'DATA MAKLUMAT MURID'!V11</f>
        <v>0</v>
      </c>
      <c r="T11" s="21">
        <f>'DATA MAKLUMAT MURID'!W11</f>
        <v>0</v>
      </c>
      <c r="U11" s="21">
        <f>'DATA MAKLUMAT MURID'!X11</f>
        <v>3</v>
      </c>
      <c r="V11" s="21">
        <f>'DATA MAKLUMAT MURID'!Y11</f>
        <v>2</v>
      </c>
      <c r="W11" s="21">
        <f>'DATA MAKLUMAT MURID'!Z11</f>
        <v>2</v>
      </c>
      <c r="X11" s="21">
        <f>'DATA MAKLUMAT MURID'!AA11</f>
        <v>3</v>
      </c>
      <c r="Y11" s="21">
        <f>'DATA MAKLUMAT MURID'!AB11</f>
        <v>3</v>
      </c>
      <c r="Z11" s="21">
        <f>'DATA MAKLUMAT MURID'!AC11</f>
        <v>3</v>
      </c>
      <c r="AA11" s="21">
        <f>'DATA MAKLUMAT MURID'!AD11</f>
        <v>4</v>
      </c>
      <c r="AB11" s="21">
        <f>'DATA MAKLUMAT MURID'!AE11</f>
        <v>3</v>
      </c>
      <c r="AC11" s="21">
        <f>'DATA MAKLUMAT MURID'!AF11</f>
        <v>0</v>
      </c>
      <c r="AD11" s="21">
        <f>'DATA MAKLUMAT MURID'!AG11</f>
        <v>4</v>
      </c>
      <c r="AE11" s="21">
        <f t="shared" ref="AE11:AE25" si="0">AD11*0.05</f>
        <v>0.2</v>
      </c>
      <c r="AF11" s="8">
        <f t="shared" ref="AF11:AF25" si="1">T11+AC11+AE11</f>
        <v>0.2</v>
      </c>
    </row>
    <row r="12" spans="1:32">
      <c r="A12" s="20">
        <v>3</v>
      </c>
      <c r="B12" s="21">
        <f>'DATA MAKLUMAT MURID'!E12</f>
        <v>0</v>
      </c>
      <c r="C12" s="21">
        <f>'DATA MAKLUMAT MURID'!F12</f>
        <v>0</v>
      </c>
      <c r="D12" s="21">
        <f>'DATA MAKLUMAT MURID'!G12</f>
        <v>0</v>
      </c>
      <c r="E12" s="21">
        <f>'DATA MAKLUMAT MURID'!H12</f>
        <v>0</v>
      </c>
      <c r="F12" s="21">
        <f>'DATA MAKLUMAT MURID'!I12</f>
        <v>0</v>
      </c>
      <c r="G12" s="21">
        <f>'DATA MAKLUMAT MURID'!J12</f>
        <v>0</v>
      </c>
      <c r="H12" s="21">
        <f>'DATA MAKLUMAT MURID'!K12</f>
        <v>0</v>
      </c>
      <c r="I12" s="21">
        <f>'DATA MAKLUMAT MURID'!L12</f>
        <v>0</v>
      </c>
      <c r="J12" s="21">
        <f>'DATA MAKLUMAT MURID'!M12</f>
        <v>0</v>
      </c>
      <c r="K12" s="21">
        <f>'DATA MAKLUMAT MURID'!N12</f>
        <v>0</v>
      </c>
      <c r="L12" s="21">
        <f>'DATA MAKLUMAT MURID'!O12</f>
        <v>0</v>
      </c>
      <c r="M12" s="21">
        <f>'DATA MAKLUMAT MURID'!P12</f>
        <v>0</v>
      </c>
      <c r="N12" s="21">
        <f>'DATA MAKLUMAT MURID'!Q12</f>
        <v>0</v>
      </c>
      <c r="O12" s="21">
        <f>'DATA MAKLUMAT MURID'!R12</f>
        <v>0</v>
      </c>
      <c r="P12" s="21">
        <f>'DATA MAKLUMAT MURID'!S12</f>
        <v>0</v>
      </c>
      <c r="Q12" s="21">
        <f>'DATA MAKLUMAT MURID'!T12</f>
        <v>0</v>
      </c>
      <c r="R12" s="21">
        <f>'DATA MAKLUMAT MURID'!U12</f>
        <v>0</v>
      </c>
      <c r="S12" s="21">
        <f>'DATA MAKLUMAT MURID'!V12</f>
        <v>0</v>
      </c>
      <c r="T12" s="21">
        <f>'DATA MAKLUMAT MURID'!W12</f>
        <v>0</v>
      </c>
      <c r="U12" s="21">
        <f>'DATA MAKLUMAT MURID'!X12</f>
        <v>0</v>
      </c>
      <c r="V12" s="21">
        <f>'DATA MAKLUMAT MURID'!Y12</f>
        <v>0</v>
      </c>
      <c r="W12" s="21">
        <f>'DATA MAKLUMAT MURID'!Z12</f>
        <v>0</v>
      </c>
      <c r="X12" s="21">
        <f>'DATA MAKLUMAT MURID'!AA12</f>
        <v>0</v>
      </c>
      <c r="Y12" s="21">
        <f>'DATA MAKLUMAT MURID'!AB12</f>
        <v>0</v>
      </c>
      <c r="Z12" s="21">
        <f>'DATA MAKLUMAT MURID'!AC12</f>
        <v>0</v>
      </c>
      <c r="AA12" s="21">
        <f>'DATA MAKLUMAT MURID'!AD12</f>
        <v>0</v>
      </c>
      <c r="AB12" s="21">
        <f>'DATA MAKLUMAT MURID'!AE12</f>
        <v>0</v>
      </c>
      <c r="AC12" s="21">
        <f>'DATA MAKLUMAT MURID'!AF12</f>
        <v>0</v>
      </c>
      <c r="AD12" s="21">
        <f>'DATA MAKLUMAT MURID'!AG12</f>
        <v>0</v>
      </c>
      <c r="AE12" s="21">
        <f t="shared" si="0"/>
        <v>0</v>
      </c>
      <c r="AF12" s="8">
        <f t="shared" si="1"/>
        <v>0</v>
      </c>
    </row>
    <row r="13" spans="1:32">
      <c r="A13" s="20">
        <v>4</v>
      </c>
      <c r="B13" s="21">
        <f>'DATA MAKLUMAT MURID'!E13</f>
        <v>0</v>
      </c>
      <c r="C13" s="21">
        <f>'DATA MAKLUMAT MURID'!F13</f>
        <v>0</v>
      </c>
      <c r="D13" s="21">
        <f>'DATA MAKLUMAT MURID'!G13</f>
        <v>0</v>
      </c>
      <c r="E13" s="21">
        <f>'DATA MAKLUMAT MURID'!H13</f>
        <v>0</v>
      </c>
      <c r="F13" s="21">
        <f>'DATA MAKLUMAT MURID'!I13</f>
        <v>0</v>
      </c>
      <c r="G13" s="21">
        <f>'DATA MAKLUMAT MURID'!J13</f>
        <v>0</v>
      </c>
      <c r="H13" s="21">
        <f>'DATA MAKLUMAT MURID'!K13</f>
        <v>0</v>
      </c>
      <c r="I13" s="21">
        <f>'DATA MAKLUMAT MURID'!L13</f>
        <v>0</v>
      </c>
      <c r="J13" s="21">
        <f>'DATA MAKLUMAT MURID'!M13</f>
        <v>0</v>
      </c>
      <c r="K13" s="21">
        <f>'DATA MAKLUMAT MURID'!N13</f>
        <v>0</v>
      </c>
      <c r="L13" s="21">
        <f>'DATA MAKLUMAT MURID'!O13</f>
        <v>0</v>
      </c>
      <c r="M13" s="21">
        <f>'DATA MAKLUMAT MURID'!P13</f>
        <v>0</v>
      </c>
      <c r="N13" s="21">
        <f>'DATA MAKLUMAT MURID'!Q13</f>
        <v>0</v>
      </c>
      <c r="O13" s="21">
        <f>'DATA MAKLUMAT MURID'!R13</f>
        <v>0</v>
      </c>
      <c r="P13" s="21">
        <f>'DATA MAKLUMAT MURID'!S13</f>
        <v>0</v>
      </c>
      <c r="Q13" s="21">
        <f>'DATA MAKLUMAT MURID'!T13</f>
        <v>0</v>
      </c>
      <c r="R13" s="21">
        <f>'DATA MAKLUMAT MURID'!U13</f>
        <v>0</v>
      </c>
      <c r="S13" s="21">
        <f>'DATA MAKLUMAT MURID'!V13</f>
        <v>0</v>
      </c>
      <c r="T13" s="21">
        <f>'DATA MAKLUMAT MURID'!W13</f>
        <v>0</v>
      </c>
      <c r="U13" s="21">
        <f>'DATA MAKLUMAT MURID'!X13</f>
        <v>0</v>
      </c>
      <c r="V13" s="21">
        <f>'DATA MAKLUMAT MURID'!Y13</f>
        <v>0</v>
      </c>
      <c r="W13" s="21">
        <f>'DATA MAKLUMAT MURID'!Z13</f>
        <v>0</v>
      </c>
      <c r="X13" s="21">
        <f>'DATA MAKLUMAT MURID'!AA13</f>
        <v>0</v>
      </c>
      <c r="Y13" s="21">
        <f>'DATA MAKLUMAT MURID'!AB13</f>
        <v>0</v>
      </c>
      <c r="Z13" s="21">
        <f>'DATA MAKLUMAT MURID'!AC13</f>
        <v>0</v>
      </c>
      <c r="AA13" s="21">
        <f>'DATA MAKLUMAT MURID'!AD13</f>
        <v>0</v>
      </c>
      <c r="AB13" s="21">
        <f>'DATA MAKLUMAT MURID'!AE13</f>
        <v>0</v>
      </c>
      <c r="AC13" s="21">
        <f>'DATA MAKLUMAT MURID'!AF13</f>
        <v>0</v>
      </c>
      <c r="AD13" s="21">
        <f>'DATA MAKLUMAT MURID'!AG13</f>
        <v>0</v>
      </c>
      <c r="AE13" s="21">
        <f t="shared" si="0"/>
        <v>0</v>
      </c>
      <c r="AF13" s="8">
        <f t="shared" si="1"/>
        <v>0</v>
      </c>
    </row>
    <row r="14" spans="1:32">
      <c r="A14" s="20">
        <v>5</v>
      </c>
      <c r="B14" s="21">
        <f>'DATA MAKLUMAT MURID'!E14</f>
        <v>0</v>
      </c>
      <c r="C14" s="21">
        <f>'DATA MAKLUMAT MURID'!F14</f>
        <v>0</v>
      </c>
      <c r="D14" s="21">
        <f>'DATA MAKLUMAT MURID'!G14</f>
        <v>0</v>
      </c>
      <c r="E14" s="21">
        <f>'DATA MAKLUMAT MURID'!H14</f>
        <v>0</v>
      </c>
      <c r="F14" s="21">
        <f>'DATA MAKLUMAT MURID'!I14</f>
        <v>0</v>
      </c>
      <c r="G14" s="21">
        <f>'DATA MAKLUMAT MURID'!J14</f>
        <v>0</v>
      </c>
      <c r="H14" s="21">
        <f>'DATA MAKLUMAT MURID'!K14</f>
        <v>0</v>
      </c>
      <c r="I14" s="21">
        <f>'DATA MAKLUMAT MURID'!L14</f>
        <v>0</v>
      </c>
      <c r="J14" s="21">
        <f>'DATA MAKLUMAT MURID'!M14</f>
        <v>0</v>
      </c>
      <c r="K14" s="21">
        <f>'DATA MAKLUMAT MURID'!N14</f>
        <v>0</v>
      </c>
      <c r="L14" s="21">
        <f>'DATA MAKLUMAT MURID'!O14</f>
        <v>0</v>
      </c>
      <c r="M14" s="21">
        <f>'DATA MAKLUMAT MURID'!P14</f>
        <v>0</v>
      </c>
      <c r="N14" s="21">
        <f>'DATA MAKLUMAT MURID'!Q14</f>
        <v>0</v>
      </c>
      <c r="O14" s="21">
        <f>'DATA MAKLUMAT MURID'!R14</f>
        <v>0</v>
      </c>
      <c r="P14" s="21">
        <f>'DATA MAKLUMAT MURID'!S14</f>
        <v>0</v>
      </c>
      <c r="Q14" s="21">
        <f>'DATA MAKLUMAT MURID'!T14</f>
        <v>0</v>
      </c>
      <c r="R14" s="21">
        <f>'DATA MAKLUMAT MURID'!U14</f>
        <v>0</v>
      </c>
      <c r="S14" s="21">
        <f>'DATA MAKLUMAT MURID'!V14</f>
        <v>0</v>
      </c>
      <c r="T14" s="21">
        <f>'DATA MAKLUMAT MURID'!W14</f>
        <v>0</v>
      </c>
      <c r="U14" s="21">
        <f>'DATA MAKLUMAT MURID'!X14</f>
        <v>0</v>
      </c>
      <c r="V14" s="21">
        <f>'DATA MAKLUMAT MURID'!Y14</f>
        <v>0</v>
      </c>
      <c r="W14" s="21">
        <f>'DATA MAKLUMAT MURID'!Z14</f>
        <v>0</v>
      </c>
      <c r="X14" s="21">
        <f>'DATA MAKLUMAT MURID'!AA14</f>
        <v>0</v>
      </c>
      <c r="Y14" s="21">
        <f>'DATA MAKLUMAT MURID'!AB14</f>
        <v>0</v>
      </c>
      <c r="Z14" s="21">
        <f>'DATA MAKLUMAT MURID'!AC14</f>
        <v>0</v>
      </c>
      <c r="AA14" s="21">
        <f>'DATA MAKLUMAT MURID'!AD14</f>
        <v>0</v>
      </c>
      <c r="AB14" s="21">
        <f>'DATA MAKLUMAT MURID'!AE14</f>
        <v>0</v>
      </c>
      <c r="AC14" s="21">
        <f>'DATA MAKLUMAT MURID'!AF14</f>
        <v>0</v>
      </c>
      <c r="AD14" s="21">
        <f>'DATA MAKLUMAT MURID'!AG14</f>
        <v>0</v>
      </c>
      <c r="AE14" s="21">
        <f t="shared" si="0"/>
        <v>0</v>
      </c>
      <c r="AF14" s="8">
        <f t="shared" si="1"/>
        <v>0</v>
      </c>
    </row>
    <row r="15" spans="1:32">
      <c r="A15" s="20">
        <v>6</v>
      </c>
      <c r="B15" s="21">
        <f>'DATA MAKLUMAT MURID'!E15</f>
        <v>0</v>
      </c>
      <c r="C15" s="21">
        <f>'DATA MAKLUMAT MURID'!F15</f>
        <v>0</v>
      </c>
      <c r="D15" s="21">
        <f>'DATA MAKLUMAT MURID'!G15</f>
        <v>0</v>
      </c>
      <c r="E15" s="21">
        <f>'DATA MAKLUMAT MURID'!H15</f>
        <v>0</v>
      </c>
      <c r="F15" s="21">
        <f>'DATA MAKLUMAT MURID'!I15</f>
        <v>0</v>
      </c>
      <c r="G15" s="21">
        <f>'DATA MAKLUMAT MURID'!J15</f>
        <v>0</v>
      </c>
      <c r="H15" s="21">
        <f>'DATA MAKLUMAT MURID'!K15</f>
        <v>0</v>
      </c>
      <c r="I15" s="21">
        <f>'DATA MAKLUMAT MURID'!L15</f>
        <v>0</v>
      </c>
      <c r="J15" s="21">
        <f>'DATA MAKLUMAT MURID'!M15</f>
        <v>0</v>
      </c>
      <c r="K15" s="21">
        <f>'DATA MAKLUMAT MURID'!N15</f>
        <v>0</v>
      </c>
      <c r="L15" s="21">
        <f>'DATA MAKLUMAT MURID'!O15</f>
        <v>0</v>
      </c>
      <c r="M15" s="21">
        <f>'DATA MAKLUMAT MURID'!P15</f>
        <v>0</v>
      </c>
      <c r="N15" s="21">
        <f>'DATA MAKLUMAT MURID'!Q15</f>
        <v>0</v>
      </c>
      <c r="O15" s="21">
        <f>'DATA MAKLUMAT MURID'!R15</f>
        <v>0</v>
      </c>
      <c r="P15" s="21">
        <f>'DATA MAKLUMAT MURID'!S15</f>
        <v>0</v>
      </c>
      <c r="Q15" s="21">
        <f>'DATA MAKLUMAT MURID'!T15</f>
        <v>0</v>
      </c>
      <c r="R15" s="21">
        <f>'DATA MAKLUMAT MURID'!U15</f>
        <v>0</v>
      </c>
      <c r="S15" s="21">
        <f>'DATA MAKLUMAT MURID'!V15</f>
        <v>0</v>
      </c>
      <c r="T15" s="21">
        <f>'DATA MAKLUMAT MURID'!W15</f>
        <v>0</v>
      </c>
      <c r="U15" s="21">
        <f>'DATA MAKLUMAT MURID'!X15</f>
        <v>0</v>
      </c>
      <c r="V15" s="21">
        <f>'DATA MAKLUMAT MURID'!Y15</f>
        <v>0</v>
      </c>
      <c r="W15" s="21">
        <f>'DATA MAKLUMAT MURID'!Z15</f>
        <v>0</v>
      </c>
      <c r="X15" s="21">
        <f>'DATA MAKLUMAT MURID'!AA15</f>
        <v>0</v>
      </c>
      <c r="Y15" s="21">
        <f>'DATA MAKLUMAT MURID'!AB15</f>
        <v>0</v>
      </c>
      <c r="Z15" s="21">
        <f>'DATA MAKLUMAT MURID'!AC15</f>
        <v>0</v>
      </c>
      <c r="AA15" s="21">
        <f>'DATA MAKLUMAT MURID'!AD15</f>
        <v>0</v>
      </c>
      <c r="AB15" s="21">
        <f>'DATA MAKLUMAT MURID'!AE15</f>
        <v>0</v>
      </c>
      <c r="AC15" s="21">
        <f>'DATA MAKLUMAT MURID'!AF15</f>
        <v>0</v>
      </c>
      <c r="AD15" s="21">
        <f>'DATA MAKLUMAT MURID'!AG15</f>
        <v>0</v>
      </c>
      <c r="AE15" s="21">
        <f t="shared" si="0"/>
        <v>0</v>
      </c>
      <c r="AF15" s="8">
        <f t="shared" si="1"/>
        <v>0</v>
      </c>
    </row>
    <row r="16" spans="1:32">
      <c r="A16" s="20">
        <v>7</v>
      </c>
      <c r="B16" s="21">
        <f>'DATA MAKLUMAT MURID'!E16</f>
        <v>0</v>
      </c>
      <c r="C16" s="21">
        <f>'DATA MAKLUMAT MURID'!F16</f>
        <v>0</v>
      </c>
      <c r="D16" s="21">
        <f>'DATA MAKLUMAT MURID'!G16</f>
        <v>0</v>
      </c>
      <c r="E16" s="21">
        <f>'DATA MAKLUMAT MURID'!H16</f>
        <v>0</v>
      </c>
      <c r="F16" s="21">
        <f>'DATA MAKLUMAT MURID'!I16</f>
        <v>0</v>
      </c>
      <c r="G16" s="21">
        <f>'DATA MAKLUMAT MURID'!J16</f>
        <v>0</v>
      </c>
      <c r="H16" s="21">
        <f>'DATA MAKLUMAT MURID'!K16</f>
        <v>0</v>
      </c>
      <c r="I16" s="21">
        <f>'DATA MAKLUMAT MURID'!L16</f>
        <v>0</v>
      </c>
      <c r="J16" s="21">
        <f>'DATA MAKLUMAT MURID'!M16</f>
        <v>0</v>
      </c>
      <c r="K16" s="21">
        <f>'DATA MAKLUMAT MURID'!N16</f>
        <v>0</v>
      </c>
      <c r="L16" s="21">
        <f>'DATA MAKLUMAT MURID'!O16</f>
        <v>0</v>
      </c>
      <c r="M16" s="21">
        <f>'DATA MAKLUMAT MURID'!P16</f>
        <v>0</v>
      </c>
      <c r="N16" s="21">
        <f>'DATA MAKLUMAT MURID'!Q16</f>
        <v>0</v>
      </c>
      <c r="O16" s="21">
        <f>'DATA MAKLUMAT MURID'!R16</f>
        <v>0</v>
      </c>
      <c r="P16" s="21">
        <f>'DATA MAKLUMAT MURID'!S16</f>
        <v>0</v>
      </c>
      <c r="Q16" s="21">
        <f>'DATA MAKLUMAT MURID'!T16</f>
        <v>0</v>
      </c>
      <c r="R16" s="21">
        <f>'DATA MAKLUMAT MURID'!U16</f>
        <v>0</v>
      </c>
      <c r="S16" s="21">
        <f>'DATA MAKLUMAT MURID'!V16</f>
        <v>0</v>
      </c>
      <c r="T16" s="21">
        <f>'DATA MAKLUMAT MURID'!W16</f>
        <v>0</v>
      </c>
      <c r="U16" s="21">
        <f>'DATA MAKLUMAT MURID'!X16</f>
        <v>0</v>
      </c>
      <c r="V16" s="21">
        <f>'DATA MAKLUMAT MURID'!Y16</f>
        <v>0</v>
      </c>
      <c r="W16" s="21">
        <f>'DATA MAKLUMAT MURID'!Z16</f>
        <v>0</v>
      </c>
      <c r="X16" s="21">
        <f>'DATA MAKLUMAT MURID'!AA16</f>
        <v>0</v>
      </c>
      <c r="Y16" s="21">
        <f>'DATA MAKLUMAT MURID'!AB16</f>
        <v>0</v>
      </c>
      <c r="Z16" s="21">
        <f>'DATA MAKLUMAT MURID'!AC16</f>
        <v>0</v>
      </c>
      <c r="AA16" s="21">
        <f>'DATA MAKLUMAT MURID'!AD16</f>
        <v>0</v>
      </c>
      <c r="AB16" s="21">
        <f>'DATA MAKLUMAT MURID'!AE16</f>
        <v>0</v>
      </c>
      <c r="AC16" s="21">
        <f>'DATA MAKLUMAT MURID'!AF16</f>
        <v>0</v>
      </c>
      <c r="AD16" s="21">
        <f>'DATA MAKLUMAT MURID'!AG16</f>
        <v>0</v>
      </c>
      <c r="AE16" s="21">
        <f t="shared" si="0"/>
        <v>0</v>
      </c>
      <c r="AF16" s="8">
        <f t="shared" si="1"/>
        <v>0</v>
      </c>
    </row>
    <row r="17" spans="1:32">
      <c r="A17" s="20">
        <v>8</v>
      </c>
      <c r="B17" s="21">
        <f>'DATA MAKLUMAT MURID'!E17</f>
        <v>0</v>
      </c>
      <c r="C17" s="21">
        <f>'DATA MAKLUMAT MURID'!F17</f>
        <v>0</v>
      </c>
      <c r="D17" s="21">
        <f>'DATA MAKLUMAT MURID'!G17</f>
        <v>0</v>
      </c>
      <c r="E17" s="21">
        <f>'DATA MAKLUMAT MURID'!H17</f>
        <v>0</v>
      </c>
      <c r="F17" s="21">
        <f>'DATA MAKLUMAT MURID'!I17</f>
        <v>0</v>
      </c>
      <c r="G17" s="21">
        <f>'DATA MAKLUMAT MURID'!J17</f>
        <v>0</v>
      </c>
      <c r="H17" s="21">
        <f>'DATA MAKLUMAT MURID'!K17</f>
        <v>0</v>
      </c>
      <c r="I17" s="21">
        <f>'DATA MAKLUMAT MURID'!L17</f>
        <v>0</v>
      </c>
      <c r="J17" s="21">
        <f>'DATA MAKLUMAT MURID'!M17</f>
        <v>0</v>
      </c>
      <c r="K17" s="21">
        <f>'DATA MAKLUMAT MURID'!N17</f>
        <v>0</v>
      </c>
      <c r="L17" s="21">
        <f>'DATA MAKLUMAT MURID'!O17</f>
        <v>0</v>
      </c>
      <c r="M17" s="21">
        <f>'DATA MAKLUMAT MURID'!P17</f>
        <v>0</v>
      </c>
      <c r="N17" s="21">
        <f>'DATA MAKLUMAT MURID'!Q17</f>
        <v>0</v>
      </c>
      <c r="O17" s="21">
        <f>'DATA MAKLUMAT MURID'!R17</f>
        <v>0</v>
      </c>
      <c r="P17" s="21">
        <f>'DATA MAKLUMAT MURID'!S17</f>
        <v>0</v>
      </c>
      <c r="Q17" s="21">
        <f>'DATA MAKLUMAT MURID'!T17</f>
        <v>0</v>
      </c>
      <c r="R17" s="21">
        <f>'DATA MAKLUMAT MURID'!U17</f>
        <v>0</v>
      </c>
      <c r="S17" s="21">
        <f>'DATA MAKLUMAT MURID'!V17</f>
        <v>0</v>
      </c>
      <c r="T17" s="21">
        <f>'DATA MAKLUMAT MURID'!W17</f>
        <v>0</v>
      </c>
      <c r="U17" s="21">
        <f>'DATA MAKLUMAT MURID'!X17</f>
        <v>0</v>
      </c>
      <c r="V17" s="21">
        <f>'DATA MAKLUMAT MURID'!Y17</f>
        <v>0</v>
      </c>
      <c r="W17" s="21">
        <f>'DATA MAKLUMAT MURID'!Z17</f>
        <v>0</v>
      </c>
      <c r="X17" s="21">
        <f>'DATA MAKLUMAT MURID'!AA17</f>
        <v>0</v>
      </c>
      <c r="Y17" s="21">
        <f>'DATA MAKLUMAT MURID'!AB17</f>
        <v>0</v>
      </c>
      <c r="Z17" s="21">
        <f>'DATA MAKLUMAT MURID'!AC17</f>
        <v>0</v>
      </c>
      <c r="AA17" s="21">
        <f>'DATA MAKLUMAT MURID'!AD17</f>
        <v>0</v>
      </c>
      <c r="AB17" s="21">
        <f>'DATA MAKLUMAT MURID'!AE17</f>
        <v>0</v>
      </c>
      <c r="AC17" s="21">
        <f>'DATA MAKLUMAT MURID'!AF17</f>
        <v>0</v>
      </c>
      <c r="AD17" s="21">
        <f>'DATA MAKLUMAT MURID'!AG17</f>
        <v>0</v>
      </c>
      <c r="AE17" s="21">
        <f t="shared" si="0"/>
        <v>0</v>
      </c>
      <c r="AF17" s="8">
        <f t="shared" si="1"/>
        <v>0</v>
      </c>
    </row>
    <row r="18" spans="1:32">
      <c r="A18" s="20">
        <v>9</v>
      </c>
      <c r="B18" s="21">
        <f>'DATA MAKLUMAT MURID'!E18</f>
        <v>0</v>
      </c>
      <c r="C18" s="21">
        <f>'DATA MAKLUMAT MURID'!F18</f>
        <v>0</v>
      </c>
      <c r="D18" s="21">
        <f>'DATA MAKLUMAT MURID'!G18</f>
        <v>0</v>
      </c>
      <c r="E18" s="21">
        <f>'DATA MAKLUMAT MURID'!H18</f>
        <v>0</v>
      </c>
      <c r="F18" s="21">
        <f>'DATA MAKLUMAT MURID'!I18</f>
        <v>0</v>
      </c>
      <c r="G18" s="21">
        <f>'DATA MAKLUMAT MURID'!J18</f>
        <v>0</v>
      </c>
      <c r="H18" s="21">
        <f>'DATA MAKLUMAT MURID'!K18</f>
        <v>0</v>
      </c>
      <c r="I18" s="21">
        <f>'DATA MAKLUMAT MURID'!L18</f>
        <v>0</v>
      </c>
      <c r="J18" s="21">
        <f>'DATA MAKLUMAT MURID'!M18</f>
        <v>0</v>
      </c>
      <c r="K18" s="21">
        <f>'DATA MAKLUMAT MURID'!N18</f>
        <v>0</v>
      </c>
      <c r="L18" s="21">
        <f>'DATA MAKLUMAT MURID'!O18</f>
        <v>0</v>
      </c>
      <c r="M18" s="21">
        <f>'DATA MAKLUMAT MURID'!P18</f>
        <v>0</v>
      </c>
      <c r="N18" s="21">
        <f>'DATA MAKLUMAT MURID'!Q18</f>
        <v>0</v>
      </c>
      <c r="O18" s="21">
        <f>'DATA MAKLUMAT MURID'!R18</f>
        <v>0</v>
      </c>
      <c r="P18" s="21">
        <f>'DATA MAKLUMAT MURID'!S18</f>
        <v>0</v>
      </c>
      <c r="Q18" s="21">
        <f>'DATA MAKLUMAT MURID'!T18</f>
        <v>0</v>
      </c>
      <c r="R18" s="21">
        <f>'DATA MAKLUMAT MURID'!U18</f>
        <v>0</v>
      </c>
      <c r="S18" s="21">
        <f>'DATA MAKLUMAT MURID'!V18</f>
        <v>0</v>
      </c>
      <c r="T18" s="21">
        <f>'DATA MAKLUMAT MURID'!W18</f>
        <v>0</v>
      </c>
      <c r="U18" s="21">
        <f>'DATA MAKLUMAT MURID'!X18</f>
        <v>0</v>
      </c>
      <c r="V18" s="21">
        <f>'DATA MAKLUMAT MURID'!Y18</f>
        <v>0</v>
      </c>
      <c r="W18" s="21">
        <f>'DATA MAKLUMAT MURID'!Z18</f>
        <v>0</v>
      </c>
      <c r="X18" s="21">
        <f>'DATA MAKLUMAT MURID'!AA18</f>
        <v>0</v>
      </c>
      <c r="Y18" s="21">
        <f>'DATA MAKLUMAT MURID'!AB18</f>
        <v>0</v>
      </c>
      <c r="Z18" s="21">
        <f>'DATA MAKLUMAT MURID'!AC18</f>
        <v>0</v>
      </c>
      <c r="AA18" s="21">
        <f>'DATA MAKLUMAT MURID'!AD18</f>
        <v>0</v>
      </c>
      <c r="AB18" s="21">
        <f>'DATA MAKLUMAT MURID'!AE18</f>
        <v>0</v>
      </c>
      <c r="AC18" s="21">
        <f>'DATA MAKLUMAT MURID'!AF18</f>
        <v>0</v>
      </c>
      <c r="AD18" s="21">
        <f>'DATA MAKLUMAT MURID'!AG18</f>
        <v>0</v>
      </c>
      <c r="AE18" s="21">
        <f t="shared" si="0"/>
        <v>0</v>
      </c>
      <c r="AF18" s="8">
        <f t="shared" si="1"/>
        <v>0</v>
      </c>
    </row>
    <row r="19" spans="1:32">
      <c r="A19" s="20">
        <v>10</v>
      </c>
      <c r="B19" s="21">
        <f>'DATA MAKLUMAT MURID'!E19</f>
        <v>0</v>
      </c>
      <c r="C19" s="21">
        <f>'DATA MAKLUMAT MURID'!F19</f>
        <v>0</v>
      </c>
      <c r="D19" s="21">
        <f>'DATA MAKLUMAT MURID'!G19</f>
        <v>0</v>
      </c>
      <c r="E19" s="21">
        <f>'DATA MAKLUMAT MURID'!H19</f>
        <v>0</v>
      </c>
      <c r="F19" s="21">
        <f>'DATA MAKLUMAT MURID'!I19</f>
        <v>0</v>
      </c>
      <c r="G19" s="21">
        <f>'DATA MAKLUMAT MURID'!J19</f>
        <v>0</v>
      </c>
      <c r="H19" s="21">
        <f>'DATA MAKLUMAT MURID'!K19</f>
        <v>0</v>
      </c>
      <c r="I19" s="21">
        <f>'DATA MAKLUMAT MURID'!L19</f>
        <v>0</v>
      </c>
      <c r="J19" s="21">
        <f>'DATA MAKLUMAT MURID'!M19</f>
        <v>0</v>
      </c>
      <c r="K19" s="21">
        <f>'DATA MAKLUMAT MURID'!N19</f>
        <v>0</v>
      </c>
      <c r="L19" s="21">
        <f>'DATA MAKLUMAT MURID'!O19</f>
        <v>0</v>
      </c>
      <c r="M19" s="21">
        <f>'DATA MAKLUMAT MURID'!P19</f>
        <v>0</v>
      </c>
      <c r="N19" s="21">
        <f>'DATA MAKLUMAT MURID'!Q19</f>
        <v>0</v>
      </c>
      <c r="O19" s="21">
        <f>'DATA MAKLUMAT MURID'!R19</f>
        <v>0</v>
      </c>
      <c r="P19" s="21">
        <f>'DATA MAKLUMAT MURID'!S19</f>
        <v>0</v>
      </c>
      <c r="Q19" s="21">
        <f>'DATA MAKLUMAT MURID'!T19</f>
        <v>0</v>
      </c>
      <c r="R19" s="21">
        <f>'DATA MAKLUMAT MURID'!U19</f>
        <v>0</v>
      </c>
      <c r="S19" s="21">
        <f>'DATA MAKLUMAT MURID'!V19</f>
        <v>0</v>
      </c>
      <c r="T19" s="21">
        <f>'DATA MAKLUMAT MURID'!W19</f>
        <v>0</v>
      </c>
      <c r="U19" s="21">
        <f>'DATA MAKLUMAT MURID'!X19</f>
        <v>0</v>
      </c>
      <c r="V19" s="21">
        <f>'DATA MAKLUMAT MURID'!Y19</f>
        <v>0</v>
      </c>
      <c r="W19" s="21">
        <f>'DATA MAKLUMAT MURID'!Z19</f>
        <v>0</v>
      </c>
      <c r="X19" s="21">
        <f>'DATA MAKLUMAT MURID'!AA19</f>
        <v>0</v>
      </c>
      <c r="Y19" s="21">
        <f>'DATA MAKLUMAT MURID'!AB19</f>
        <v>0</v>
      </c>
      <c r="Z19" s="21">
        <f>'DATA MAKLUMAT MURID'!AC19</f>
        <v>0</v>
      </c>
      <c r="AA19" s="21">
        <f>'DATA MAKLUMAT MURID'!AD19</f>
        <v>0</v>
      </c>
      <c r="AB19" s="21">
        <f>'DATA MAKLUMAT MURID'!AE19</f>
        <v>0</v>
      </c>
      <c r="AC19" s="21">
        <f>'DATA MAKLUMAT MURID'!AF19</f>
        <v>0</v>
      </c>
      <c r="AD19" s="21">
        <f>'DATA MAKLUMAT MURID'!AG19</f>
        <v>0</v>
      </c>
      <c r="AE19" s="21">
        <f t="shared" si="0"/>
        <v>0</v>
      </c>
      <c r="AF19" s="8">
        <f t="shared" si="1"/>
        <v>0</v>
      </c>
    </row>
    <row r="20" spans="1:32">
      <c r="A20" s="20">
        <v>11</v>
      </c>
      <c r="B20" s="21">
        <f>'DATA MAKLUMAT MURID'!E20</f>
        <v>0</v>
      </c>
      <c r="C20" s="21">
        <f>'DATA MAKLUMAT MURID'!F20</f>
        <v>0</v>
      </c>
      <c r="D20" s="21">
        <f>'DATA MAKLUMAT MURID'!G20</f>
        <v>0</v>
      </c>
      <c r="E20" s="21">
        <f>'DATA MAKLUMAT MURID'!H20</f>
        <v>0</v>
      </c>
      <c r="F20" s="21">
        <f>'DATA MAKLUMAT MURID'!I20</f>
        <v>0</v>
      </c>
      <c r="G20" s="21">
        <f>'DATA MAKLUMAT MURID'!J20</f>
        <v>0</v>
      </c>
      <c r="H20" s="21">
        <f>'DATA MAKLUMAT MURID'!K20</f>
        <v>0</v>
      </c>
      <c r="I20" s="21">
        <f>'DATA MAKLUMAT MURID'!L20</f>
        <v>0</v>
      </c>
      <c r="J20" s="21">
        <f>'DATA MAKLUMAT MURID'!M20</f>
        <v>0</v>
      </c>
      <c r="K20" s="21">
        <f>'DATA MAKLUMAT MURID'!N20</f>
        <v>0</v>
      </c>
      <c r="L20" s="21">
        <f>'DATA MAKLUMAT MURID'!O20</f>
        <v>0</v>
      </c>
      <c r="M20" s="21">
        <f>'DATA MAKLUMAT MURID'!P20</f>
        <v>0</v>
      </c>
      <c r="N20" s="21">
        <f>'DATA MAKLUMAT MURID'!Q20</f>
        <v>0</v>
      </c>
      <c r="O20" s="21">
        <f>'DATA MAKLUMAT MURID'!R20</f>
        <v>0</v>
      </c>
      <c r="P20" s="21">
        <f>'DATA MAKLUMAT MURID'!S20</f>
        <v>0</v>
      </c>
      <c r="Q20" s="21">
        <f>'DATA MAKLUMAT MURID'!T20</f>
        <v>0</v>
      </c>
      <c r="R20" s="21">
        <f>'DATA MAKLUMAT MURID'!U20</f>
        <v>0</v>
      </c>
      <c r="S20" s="21">
        <f>'DATA MAKLUMAT MURID'!V20</f>
        <v>0</v>
      </c>
      <c r="T20" s="21">
        <f>'DATA MAKLUMAT MURID'!W20</f>
        <v>0</v>
      </c>
      <c r="U20" s="21">
        <f>'DATA MAKLUMAT MURID'!X20</f>
        <v>0</v>
      </c>
      <c r="V20" s="21">
        <f>'DATA MAKLUMAT MURID'!Y20</f>
        <v>0</v>
      </c>
      <c r="W20" s="21">
        <f>'DATA MAKLUMAT MURID'!Z20</f>
        <v>0</v>
      </c>
      <c r="X20" s="21">
        <f>'DATA MAKLUMAT MURID'!AA20</f>
        <v>0</v>
      </c>
      <c r="Y20" s="21">
        <f>'DATA MAKLUMAT MURID'!AB20</f>
        <v>0</v>
      </c>
      <c r="Z20" s="21">
        <f>'DATA MAKLUMAT MURID'!AC20</f>
        <v>0</v>
      </c>
      <c r="AA20" s="21">
        <f>'DATA MAKLUMAT MURID'!AD20</f>
        <v>0</v>
      </c>
      <c r="AB20" s="21">
        <f>'DATA MAKLUMAT MURID'!AE20</f>
        <v>0</v>
      </c>
      <c r="AC20" s="21">
        <f>'DATA MAKLUMAT MURID'!AF20</f>
        <v>0</v>
      </c>
      <c r="AD20" s="21">
        <f>'DATA MAKLUMAT MURID'!AG20</f>
        <v>0</v>
      </c>
      <c r="AE20" s="21">
        <f t="shared" si="0"/>
        <v>0</v>
      </c>
      <c r="AF20" s="8">
        <f t="shared" si="1"/>
        <v>0</v>
      </c>
    </row>
    <row r="21" spans="1:32">
      <c r="A21" s="20">
        <v>12</v>
      </c>
      <c r="B21" s="21">
        <f>'DATA MAKLUMAT MURID'!E21</f>
        <v>0</v>
      </c>
      <c r="C21" s="21">
        <f>'DATA MAKLUMAT MURID'!F21</f>
        <v>0</v>
      </c>
      <c r="D21" s="21">
        <f>'DATA MAKLUMAT MURID'!G21</f>
        <v>0</v>
      </c>
      <c r="E21" s="21">
        <f>'DATA MAKLUMAT MURID'!H21</f>
        <v>0</v>
      </c>
      <c r="F21" s="21">
        <f>'DATA MAKLUMAT MURID'!I21</f>
        <v>0</v>
      </c>
      <c r="G21" s="21">
        <f>'DATA MAKLUMAT MURID'!J21</f>
        <v>0</v>
      </c>
      <c r="H21" s="21">
        <f>'DATA MAKLUMAT MURID'!K21</f>
        <v>0</v>
      </c>
      <c r="I21" s="21">
        <f>'DATA MAKLUMAT MURID'!L21</f>
        <v>0</v>
      </c>
      <c r="J21" s="21">
        <f>'DATA MAKLUMAT MURID'!M21</f>
        <v>0</v>
      </c>
      <c r="K21" s="21">
        <f>'DATA MAKLUMAT MURID'!N21</f>
        <v>0</v>
      </c>
      <c r="L21" s="21">
        <f>'DATA MAKLUMAT MURID'!O21</f>
        <v>0</v>
      </c>
      <c r="M21" s="21">
        <f>'DATA MAKLUMAT MURID'!P21</f>
        <v>0</v>
      </c>
      <c r="N21" s="21">
        <f>'DATA MAKLUMAT MURID'!Q21</f>
        <v>0</v>
      </c>
      <c r="O21" s="21">
        <f>'DATA MAKLUMAT MURID'!R21</f>
        <v>0</v>
      </c>
      <c r="P21" s="21">
        <f>'DATA MAKLUMAT MURID'!S21</f>
        <v>0</v>
      </c>
      <c r="Q21" s="21">
        <f>'DATA MAKLUMAT MURID'!T21</f>
        <v>0</v>
      </c>
      <c r="R21" s="21">
        <f>'DATA MAKLUMAT MURID'!U21</f>
        <v>0</v>
      </c>
      <c r="S21" s="21">
        <f>'DATA MAKLUMAT MURID'!V21</f>
        <v>0</v>
      </c>
      <c r="T21" s="21">
        <f>'DATA MAKLUMAT MURID'!W21</f>
        <v>0</v>
      </c>
      <c r="U21" s="21">
        <f>'DATA MAKLUMAT MURID'!X21</f>
        <v>0</v>
      </c>
      <c r="V21" s="21">
        <f>'DATA MAKLUMAT MURID'!Y21</f>
        <v>0</v>
      </c>
      <c r="W21" s="21">
        <f>'DATA MAKLUMAT MURID'!Z21</f>
        <v>0</v>
      </c>
      <c r="X21" s="21">
        <f>'DATA MAKLUMAT MURID'!AA21</f>
        <v>0</v>
      </c>
      <c r="Y21" s="21">
        <f>'DATA MAKLUMAT MURID'!AB21</f>
        <v>0</v>
      </c>
      <c r="Z21" s="21">
        <f>'DATA MAKLUMAT MURID'!AC21</f>
        <v>0</v>
      </c>
      <c r="AA21" s="21">
        <f>'DATA MAKLUMAT MURID'!AD21</f>
        <v>0</v>
      </c>
      <c r="AB21" s="21">
        <f>'DATA MAKLUMAT MURID'!AE21</f>
        <v>0</v>
      </c>
      <c r="AC21" s="21">
        <f>'DATA MAKLUMAT MURID'!AF21</f>
        <v>0</v>
      </c>
      <c r="AD21" s="21">
        <f>'DATA MAKLUMAT MURID'!AG21</f>
        <v>0</v>
      </c>
      <c r="AE21" s="21">
        <f t="shared" si="0"/>
        <v>0</v>
      </c>
      <c r="AF21" s="8">
        <f t="shared" si="1"/>
        <v>0</v>
      </c>
    </row>
    <row r="22" spans="1:32">
      <c r="A22" s="20">
        <v>13</v>
      </c>
      <c r="B22" s="21">
        <f>'DATA MAKLUMAT MURID'!E22</f>
        <v>0</v>
      </c>
      <c r="C22" s="21">
        <f>'DATA MAKLUMAT MURID'!F22</f>
        <v>0</v>
      </c>
      <c r="D22" s="21">
        <f>'DATA MAKLUMAT MURID'!G22</f>
        <v>0</v>
      </c>
      <c r="E22" s="21">
        <f>'DATA MAKLUMAT MURID'!H22</f>
        <v>0</v>
      </c>
      <c r="F22" s="21">
        <f>'DATA MAKLUMAT MURID'!I22</f>
        <v>0</v>
      </c>
      <c r="G22" s="21">
        <f>'DATA MAKLUMAT MURID'!J22</f>
        <v>0</v>
      </c>
      <c r="H22" s="21">
        <f>'DATA MAKLUMAT MURID'!K22</f>
        <v>0</v>
      </c>
      <c r="I22" s="21">
        <f>'DATA MAKLUMAT MURID'!L22</f>
        <v>0</v>
      </c>
      <c r="J22" s="21">
        <f>'DATA MAKLUMAT MURID'!M22</f>
        <v>0</v>
      </c>
      <c r="K22" s="21">
        <f>'DATA MAKLUMAT MURID'!N22</f>
        <v>0</v>
      </c>
      <c r="L22" s="21">
        <f>'DATA MAKLUMAT MURID'!O22</f>
        <v>0</v>
      </c>
      <c r="M22" s="21">
        <f>'DATA MAKLUMAT MURID'!P22</f>
        <v>0</v>
      </c>
      <c r="N22" s="21">
        <f>'DATA MAKLUMAT MURID'!Q22</f>
        <v>0</v>
      </c>
      <c r="O22" s="21">
        <f>'DATA MAKLUMAT MURID'!R22</f>
        <v>0</v>
      </c>
      <c r="P22" s="21">
        <f>'DATA MAKLUMAT MURID'!S22</f>
        <v>0</v>
      </c>
      <c r="Q22" s="21">
        <f>'DATA MAKLUMAT MURID'!T22</f>
        <v>0</v>
      </c>
      <c r="R22" s="21">
        <f>'DATA MAKLUMAT MURID'!U22</f>
        <v>0</v>
      </c>
      <c r="S22" s="21">
        <f>'DATA MAKLUMAT MURID'!V22</f>
        <v>0</v>
      </c>
      <c r="T22" s="21">
        <f>'DATA MAKLUMAT MURID'!W22</f>
        <v>0</v>
      </c>
      <c r="U22" s="21">
        <f>'DATA MAKLUMAT MURID'!X22</f>
        <v>0</v>
      </c>
      <c r="V22" s="21">
        <f>'DATA MAKLUMAT MURID'!Y22</f>
        <v>0</v>
      </c>
      <c r="W22" s="21">
        <f>'DATA MAKLUMAT MURID'!Z22</f>
        <v>0</v>
      </c>
      <c r="X22" s="21">
        <f>'DATA MAKLUMAT MURID'!AA22</f>
        <v>0</v>
      </c>
      <c r="Y22" s="21">
        <f>'DATA MAKLUMAT MURID'!AB22</f>
        <v>0</v>
      </c>
      <c r="Z22" s="21">
        <f>'DATA MAKLUMAT MURID'!AC22</f>
        <v>0</v>
      </c>
      <c r="AA22" s="21">
        <f>'DATA MAKLUMAT MURID'!AD22</f>
        <v>0</v>
      </c>
      <c r="AB22" s="21">
        <f>'DATA MAKLUMAT MURID'!AE22</f>
        <v>0</v>
      </c>
      <c r="AC22" s="21">
        <f>'DATA MAKLUMAT MURID'!AF22</f>
        <v>0</v>
      </c>
      <c r="AD22" s="21">
        <f>'DATA MAKLUMAT MURID'!AG22</f>
        <v>0</v>
      </c>
      <c r="AE22" s="21">
        <f t="shared" si="0"/>
        <v>0</v>
      </c>
      <c r="AF22" s="8">
        <f t="shared" si="1"/>
        <v>0</v>
      </c>
    </row>
    <row r="23" spans="1:32">
      <c r="A23" s="20">
        <v>14</v>
      </c>
      <c r="B23" s="21">
        <f>'DATA MAKLUMAT MURID'!E23</f>
        <v>0</v>
      </c>
      <c r="C23" s="21">
        <f>'DATA MAKLUMAT MURID'!F23</f>
        <v>0</v>
      </c>
      <c r="D23" s="21">
        <f>'DATA MAKLUMAT MURID'!G23</f>
        <v>0</v>
      </c>
      <c r="E23" s="21">
        <f>'DATA MAKLUMAT MURID'!H23</f>
        <v>0</v>
      </c>
      <c r="F23" s="21">
        <f>'DATA MAKLUMAT MURID'!I23</f>
        <v>0</v>
      </c>
      <c r="G23" s="21">
        <f>'DATA MAKLUMAT MURID'!J23</f>
        <v>0</v>
      </c>
      <c r="H23" s="21">
        <f>'DATA MAKLUMAT MURID'!K23</f>
        <v>0</v>
      </c>
      <c r="I23" s="21">
        <f>'DATA MAKLUMAT MURID'!L23</f>
        <v>0</v>
      </c>
      <c r="J23" s="21">
        <f>'DATA MAKLUMAT MURID'!M23</f>
        <v>0</v>
      </c>
      <c r="K23" s="21">
        <f>'DATA MAKLUMAT MURID'!N23</f>
        <v>0</v>
      </c>
      <c r="L23" s="21">
        <f>'DATA MAKLUMAT MURID'!O23</f>
        <v>0</v>
      </c>
      <c r="M23" s="21">
        <f>'DATA MAKLUMAT MURID'!P23</f>
        <v>0</v>
      </c>
      <c r="N23" s="21">
        <f>'DATA MAKLUMAT MURID'!Q23</f>
        <v>0</v>
      </c>
      <c r="O23" s="21">
        <f>'DATA MAKLUMAT MURID'!R23</f>
        <v>0</v>
      </c>
      <c r="P23" s="21">
        <f>'DATA MAKLUMAT MURID'!S23</f>
        <v>0</v>
      </c>
      <c r="Q23" s="21">
        <f>'DATA MAKLUMAT MURID'!T23</f>
        <v>0</v>
      </c>
      <c r="R23" s="21">
        <f>'DATA MAKLUMAT MURID'!U23</f>
        <v>0</v>
      </c>
      <c r="S23" s="21">
        <f>'DATA MAKLUMAT MURID'!V23</f>
        <v>0</v>
      </c>
      <c r="T23" s="21">
        <f>'DATA MAKLUMAT MURID'!W23</f>
        <v>0</v>
      </c>
      <c r="U23" s="21">
        <f>'DATA MAKLUMAT MURID'!X23</f>
        <v>0</v>
      </c>
      <c r="V23" s="21">
        <f>'DATA MAKLUMAT MURID'!Y23</f>
        <v>0</v>
      </c>
      <c r="W23" s="21">
        <f>'DATA MAKLUMAT MURID'!Z23</f>
        <v>0</v>
      </c>
      <c r="X23" s="21">
        <f>'DATA MAKLUMAT MURID'!AA23</f>
        <v>0</v>
      </c>
      <c r="Y23" s="21">
        <f>'DATA MAKLUMAT MURID'!AB23</f>
        <v>0</v>
      </c>
      <c r="Z23" s="21">
        <f>'DATA MAKLUMAT MURID'!AC23</f>
        <v>0</v>
      </c>
      <c r="AA23" s="21">
        <f>'DATA MAKLUMAT MURID'!AD23</f>
        <v>0</v>
      </c>
      <c r="AB23" s="21">
        <f>'DATA MAKLUMAT MURID'!AE23</f>
        <v>0</v>
      </c>
      <c r="AC23" s="21">
        <f>'DATA MAKLUMAT MURID'!AF23</f>
        <v>0</v>
      </c>
      <c r="AD23" s="21">
        <f>'DATA MAKLUMAT MURID'!AG23</f>
        <v>0</v>
      </c>
      <c r="AE23" s="21">
        <f t="shared" si="0"/>
        <v>0</v>
      </c>
      <c r="AF23" s="8">
        <f t="shared" si="1"/>
        <v>0</v>
      </c>
    </row>
    <row r="24" spans="1:32">
      <c r="A24" s="20">
        <v>15</v>
      </c>
      <c r="B24" s="21">
        <f>'DATA MAKLUMAT MURID'!E24</f>
        <v>0</v>
      </c>
      <c r="C24" s="21">
        <f>'DATA MAKLUMAT MURID'!F24</f>
        <v>0</v>
      </c>
      <c r="D24" s="21">
        <f>'DATA MAKLUMAT MURID'!G24</f>
        <v>0</v>
      </c>
      <c r="E24" s="21">
        <f>'DATA MAKLUMAT MURID'!H24</f>
        <v>0</v>
      </c>
      <c r="F24" s="21">
        <f>'DATA MAKLUMAT MURID'!I24</f>
        <v>0</v>
      </c>
      <c r="G24" s="21">
        <f>'DATA MAKLUMAT MURID'!J24</f>
        <v>0</v>
      </c>
      <c r="H24" s="21">
        <f>'DATA MAKLUMAT MURID'!K24</f>
        <v>0</v>
      </c>
      <c r="I24" s="21">
        <f>'DATA MAKLUMAT MURID'!L24</f>
        <v>0</v>
      </c>
      <c r="J24" s="21">
        <f>'DATA MAKLUMAT MURID'!M24</f>
        <v>0</v>
      </c>
      <c r="K24" s="21">
        <f>'DATA MAKLUMAT MURID'!N24</f>
        <v>0</v>
      </c>
      <c r="L24" s="21">
        <f>'DATA MAKLUMAT MURID'!O24</f>
        <v>0</v>
      </c>
      <c r="M24" s="21">
        <f>'DATA MAKLUMAT MURID'!P24</f>
        <v>0</v>
      </c>
      <c r="N24" s="21">
        <f>'DATA MAKLUMAT MURID'!Q24</f>
        <v>0</v>
      </c>
      <c r="O24" s="21">
        <f>'DATA MAKLUMAT MURID'!R24</f>
        <v>0</v>
      </c>
      <c r="P24" s="21">
        <f>'DATA MAKLUMAT MURID'!S24</f>
        <v>0</v>
      </c>
      <c r="Q24" s="21">
        <f>'DATA MAKLUMAT MURID'!T24</f>
        <v>0</v>
      </c>
      <c r="R24" s="21">
        <f>'DATA MAKLUMAT MURID'!U24</f>
        <v>0</v>
      </c>
      <c r="S24" s="21">
        <f>'DATA MAKLUMAT MURID'!V24</f>
        <v>0</v>
      </c>
      <c r="T24" s="21">
        <f>'DATA MAKLUMAT MURID'!W24</f>
        <v>0</v>
      </c>
      <c r="U24" s="21">
        <f>'DATA MAKLUMAT MURID'!X24</f>
        <v>0</v>
      </c>
      <c r="V24" s="21">
        <f>'DATA MAKLUMAT MURID'!Y24</f>
        <v>0</v>
      </c>
      <c r="W24" s="21">
        <f>'DATA MAKLUMAT MURID'!Z24</f>
        <v>0</v>
      </c>
      <c r="X24" s="21">
        <f>'DATA MAKLUMAT MURID'!AA24</f>
        <v>0</v>
      </c>
      <c r="Y24" s="21">
        <f>'DATA MAKLUMAT MURID'!AB24</f>
        <v>0</v>
      </c>
      <c r="Z24" s="21">
        <f>'DATA MAKLUMAT MURID'!AC24</f>
        <v>0</v>
      </c>
      <c r="AA24" s="21">
        <f>'DATA MAKLUMAT MURID'!AD24</f>
        <v>0</v>
      </c>
      <c r="AB24" s="21">
        <f>'DATA MAKLUMAT MURID'!AE24</f>
        <v>0</v>
      </c>
      <c r="AC24" s="21">
        <f>'DATA MAKLUMAT MURID'!AF24</f>
        <v>0</v>
      </c>
      <c r="AD24" s="21">
        <f>'DATA MAKLUMAT MURID'!AG24</f>
        <v>0</v>
      </c>
      <c r="AE24" s="21">
        <f t="shared" si="0"/>
        <v>0</v>
      </c>
      <c r="AF24" s="8">
        <f t="shared" si="1"/>
        <v>0</v>
      </c>
    </row>
    <row r="25" spans="1:32">
      <c r="A25" s="20">
        <v>16</v>
      </c>
      <c r="B25" s="21">
        <f>'DATA MAKLUMAT MURID'!E25</f>
        <v>0</v>
      </c>
      <c r="C25" s="21">
        <f>'DATA MAKLUMAT MURID'!F25</f>
        <v>0</v>
      </c>
      <c r="D25" s="21">
        <f>'DATA MAKLUMAT MURID'!G25</f>
        <v>0</v>
      </c>
      <c r="E25" s="21">
        <f>'DATA MAKLUMAT MURID'!H25</f>
        <v>0</v>
      </c>
      <c r="F25" s="21">
        <f>'DATA MAKLUMAT MURID'!I25</f>
        <v>0</v>
      </c>
      <c r="G25" s="21">
        <f>'DATA MAKLUMAT MURID'!J25</f>
        <v>0</v>
      </c>
      <c r="H25" s="21">
        <f>'DATA MAKLUMAT MURID'!K25</f>
        <v>0</v>
      </c>
      <c r="I25" s="21">
        <f>'DATA MAKLUMAT MURID'!L25</f>
        <v>0</v>
      </c>
      <c r="J25" s="21">
        <f>'DATA MAKLUMAT MURID'!M25</f>
        <v>0</v>
      </c>
      <c r="K25" s="21">
        <f>'DATA MAKLUMAT MURID'!N25</f>
        <v>0</v>
      </c>
      <c r="L25" s="21">
        <f>'DATA MAKLUMAT MURID'!O25</f>
        <v>0</v>
      </c>
      <c r="M25" s="21">
        <f>'DATA MAKLUMAT MURID'!P25</f>
        <v>0</v>
      </c>
      <c r="N25" s="21">
        <f>'DATA MAKLUMAT MURID'!Q25</f>
        <v>0</v>
      </c>
      <c r="O25" s="21">
        <f>'DATA MAKLUMAT MURID'!R25</f>
        <v>0</v>
      </c>
      <c r="P25" s="21">
        <f>'DATA MAKLUMAT MURID'!S25</f>
        <v>0</v>
      </c>
      <c r="Q25" s="21">
        <f>'DATA MAKLUMAT MURID'!T25</f>
        <v>0</v>
      </c>
      <c r="R25" s="21">
        <f>'DATA MAKLUMAT MURID'!U25</f>
        <v>0</v>
      </c>
      <c r="S25" s="21">
        <f>'DATA MAKLUMAT MURID'!V25</f>
        <v>0</v>
      </c>
      <c r="T25" s="21">
        <f>'DATA MAKLUMAT MURID'!W25</f>
        <v>0</v>
      </c>
      <c r="U25" s="21">
        <f>'DATA MAKLUMAT MURID'!X25</f>
        <v>0</v>
      </c>
      <c r="V25" s="21">
        <f>'DATA MAKLUMAT MURID'!Y25</f>
        <v>0</v>
      </c>
      <c r="W25" s="21">
        <f>'DATA MAKLUMAT MURID'!Z25</f>
        <v>0</v>
      </c>
      <c r="X25" s="21">
        <f>'DATA MAKLUMAT MURID'!AA25</f>
        <v>0</v>
      </c>
      <c r="Y25" s="21">
        <f>'DATA MAKLUMAT MURID'!AB25</f>
        <v>0</v>
      </c>
      <c r="Z25" s="21">
        <f>'DATA MAKLUMAT MURID'!AC25</f>
        <v>0</v>
      </c>
      <c r="AA25" s="21">
        <f>'DATA MAKLUMAT MURID'!AD25</f>
        <v>0</v>
      </c>
      <c r="AB25" s="21">
        <f>'DATA MAKLUMAT MURID'!AE25</f>
        <v>0</v>
      </c>
      <c r="AC25" s="21">
        <f>'DATA MAKLUMAT MURID'!AF25</f>
        <v>0</v>
      </c>
      <c r="AD25" s="21">
        <f>'DATA MAKLUMAT MURID'!AG25</f>
        <v>0</v>
      </c>
      <c r="AE25" s="21">
        <f t="shared" si="0"/>
        <v>0</v>
      </c>
      <c r="AF25" s="8">
        <f t="shared" si="1"/>
        <v>0</v>
      </c>
    </row>
    <row r="26" spans="1:32">
      <c r="A26" s="20">
        <v>17</v>
      </c>
      <c r="B26" s="21">
        <f>'DATA MAKLUMAT MURID'!E26</f>
        <v>0</v>
      </c>
      <c r="C26" s="21">
        <f>'DATA MAKLUMAT MURID'!F26</f>
        <v>0</v>
      </c>
      <c r="D26" s="21">
        <f>'DATA MAKLUMAT MURID'!G26</f>
        <v>0</v>
      </c>
      <c r="E26" s="21">
        <f>'DATA MAKLUMAT MURID'!H26</f>
        <v>0</v>
      </c>
      <c r="F26" s="21">
        <f>'DATA MAKLUMAT MURID'!I26</f>
        <v>0</v>
      </c>
      <c r="G26" s="21">
        <f>'DATA MAKLUMAT MURID'!J26</f>
        <v>0</v>
      </c>
      <c r="H26" s="21">
        <f>'DATA MAKLUMAT MURID'!K26</f>
        <v>0</v>
      </c>
      <c r="I26" s="21">
        <f>'DATA MAKLUMAT MURID'!L26</f>
        <v>0</v>
      </c>
      <c r="J26" s="21">
        <f>'DATA MAKLUMAT MURID'!M26</f>
        <v>0</v>
      </c>
      <c r="K26" s="21">
        <f>'DATA MAKLUMAT MURID'!N26</f>
        <v>0</v>
      </c>
      <c r="L26" s="21">
        <f>'DATA MAKLUMAT MURID'!O26</f>
        <v>0</v>
      </c>
      <c r="M26" s="21">
        <f>'DATA MAKLUMAT MURID'!P26</f>
        <v>0</v>
      </c>
      <c r="N26" s="21">
        <f>'DATA MAKLUMAT MURID'!Q26</f>
        <v>0</v>
      </c>
      <c r="O26" s="21">
        <f>'DATA MAKLUMAT MURID'!R26</f>
        <v>0</v>
      </c>
      <c r="P26" s="21">
        <f>'DATA MAKLUMAT MURID'!S26</f>
        <v>0</v>
      </c>
      <c r="Q26" s="21">
        <f>'DATA MAKLUMAT MURID'!T26</f>
        <v>0</v>
      </c>
      <c r="R26" s="21">
        <f>'DATA MAKLUMAT MURID'!U26</f>
        <v>0</v>
      </c>
      <c r="S26" s="21">
        <f>'DATA MAKLUMAT MURID'!V26</f>
        <v>0</v>
      </c>
      <c r="T26" s="21" t="e">
        <f>'DATA MAKLUMAT MURID'!W26</f>
        <v>#DIV/0!</v>
      </c>
      <c r="U26" s="21">
        <f>'DATA MAKLUMAT MURID'!X26</f>
        <v>0</v>
      </c>
      <c r="V26" s="21">
        <f>'DATA MAKLUMAT MURID'!Y26</f>
        <v>0</v>
      </c>
      <c r="W26" s="21">
        <f>'DATA MAKLUMAT MURID'!Z26</f>
        <v>0</v>
      </c>
      <c r="X26" s="21">
        <f>'DATA MAKLUMAT MURID'!AA26</f>
        <v>0</v>
      </c>
      <c r="Y26" s="21">
        <f>'DATA MAKLUMAT MURID'!AB26</f>
        <v>0</v>
      </c>
      <c r="Z26" s="21">
        <f>'DATA MAKLUMAT MURID'!AC26</f>
        <v>0</v>
      </c>
      <c r="AA26" s="21">
        <f>'DATA MAKLUMAT MURID'!AD26</f>
        <v>0</v>
      </c>
      <c r="AB26" s="21">
        <f>'DATA MAKLUMAT MURID'!AE26</f>
        <v>0</v>
      </c>
      <c r="AC26" s="21">
        <f>'DATA MAKLUMAT MURID'!AF26</f>
        <v>0</v>
      </c>
      <c r="AD26" s="21">
        <f>'DATA MAKLUMAT MURID'!AG26</f>
        <v>0</v>
      </c>
      <c r="AE26" s="21"/>
      <c r="AF26" s="8"/>
    </row>
    <row r="27" spans="1:32">
      <c r="A27" s="20">
        <v>18</v>
      </c>
      <c r="B27" s="21">
        <f>'DATA MAKLUMAT MURID'!E27</f>
        <v>0</v>
      </c>
      <c r="C27" s="21">
        <f>'DATA MAKLUMAT MURID'!F27</f>
        <v>0</v>
      </c>
      <c r="D27" s="21">
        <f>'DATA MAKLUMAT MURID'!G27</f>
        <v>0</v>
      </c>
      <c r="E27" s="21">
        <f>'DATA MAKLUMAT MURID'!H27</f>
        <v>0</v>
      </c>
      <c r="F27" s="21">
        <f>'DATA MAKLUMAT MURID'!I27</f>
        <v>0</v>
      </c>
      <c r="G27" s="21">
        <f>'DATA MAKLUMAT MURID'!J27</f>
        <v>0</v>
      </c>
      <c r="H27" s="21">
        <f>'DATA MAKLUMAT MURID'!K27</f>
        <v>0</v>
      </c>
      <c r="I27" s="21">
        <f>'DATA MAKLUMAT MURID'!L27</f>
        <v>0</v>
      </c>
      <c r="J27" s="21">
        <f>'DATA MAKLUMAT MURID'!M27</f>
        <v>0</v>
      </c>
      <c r="K27" s="21">
        <f>'DATA MAKLUMAT MURID'!N27</f>
        <v>0</v>
      </c>
      <c r="L27" s="21">
        <f>'DATA MAKLUMAT MURID'!O27</f>
        <v>0</v>
      </c>
      <c r="M27" s="21">
        <f>'DATA MAKLUMAT MURID'!P27</f>
        <v>0</v>
      </c>
      <c r="N27" s="21">
        <f>'DATA MAKLUMAT MURID'!Q27</f>
        <v>0</v>
      </c>
      <c r="O27" s="21">
        <f>'DATA MAKLUMAT MURID'!R27</f>
        <v>0</v>
      </c>
      <c r="P27" s="21">
        <f>'DATA MAKLUMAT MURID'!S27</f>
        <v>0</v>
      </c>
      <c r="Q27" s="21">
        <f>'DATA MAKLUMAT MURID'!T27</f>
        <v>0</v>
      </c>
      <c r="R27" s="21">
        <f>'DATA MAKLUMAT MURID'!U27</f>
        <v>0</v>
      </c>
      <c r="S27" s="21">
        <f>'DATA MAKLUMAT MURID'!V27</f>
        <v>0</v>
      </c>
      <c r="T27" s="21">
        <f>'DATA MAKLUMAT MURID'!W27</f>
        <v>0</v>
      </c>
      <c r="U27" s="21">
        <f>'DATA MAKLUMAT MURID'!X27</f>
        <v>0</v>
      </c>
      <c r="V27" s="21">
        <f>'DATA MAKLUMAT MURID'!Y27</f>
        <v>0</v>
      </c>
      <c r="W27" s="21">
        <f>'DATA MAKLUMAT MURID'!Z27</f>
        <v>0</v>
      </c>
      <c r="X27" s="21">
        <f>'DATA MAKLUMAT MURID'!AA27</f>
        <v>0</v>
      </c>
      <c r="Y27" s="21">
        <f>'DATA MAKLUMAT MURID'!AB27</f>
        <v>0</v>
      </c>
      <c r="Z27" s="21">
        <f>'DATA MAKLUMAT MURID'!AC27</f>
        <v>0</v>
      </c>
      <c r="AA27" s="21">
        <f>'DATA MAKLUMAT MURID'!AD27</f>
        <v>0</v>
      </c>
      <c r="AB27" s="21">
        <f>'DATA MAKLUMAT MURID'!AE27</f>
        <v>0</v>
      </c>
      <c r="AC27" s="21">
        <f>'DATA MAKLUMAT MURID'!AF27</f>
        <v>0</v>
      </c>
      <c r="AD27" s="21">
        <f>'DATA MAKLUMAT MURID'!AG27</f>
        <v>0</v>
      </c>
      <c r="AE27" s="21"/>
      <c r="AF27" s="8"/>
    </row>
    <row r="28" spans="1:32">
      <c r="A28" s="20">
        <v>19</v>
      </c>
      <c r="B28" s="21">
        <f>'DATA MAKLUMAT MURID'!E28</f>
        <v>0</v>
      </c>
      <c r="C28" s="21">
        <f>'DATA MAKLUMAT MURID'!F28</f>
        <v>0</v>
      </c>
      <c r="D28" s="21">
        <f>'DATA MAKLUMAT MURID'!G28</f>
        <v>0</v>
      </c>
      <c r="E28" s="21">
        <f>'DATA MAKLUMAT MURID'!H28</f>
        <v>0</v>
      </c>
      <c r="F28" s="21">
        <f>'DATA MAKLUMAT MURID'!I28</f>
        <v>0</v>
      </c>
      <c r="G28" s="21">
        <f>'DATA MAKLUMAT MURID'!J28</f>
        <v>0</v>
      </c>
      <c r="H28" s="21">
        <f>'DATA MAKLUMAT MURID'!K28</f>
        <v>0</v>
      </c>
      <c r="I28" s="21">
        <f>'DATA MAKLUMAT MURID'!L28</f>
        <v>0</v>
      </c>
      <c r="J28" s="21">
        <f>'DATA MAKLUMAT MURID'!M28</f>
        <v>0</v>
      </c>
      <c r="K28" s="21">
        <f>'DATA MAKLUMAT MURID'!N28</f>
        <v>0</v>
      </c>
      <c r="L28" s="21">
        <f>'DATA MAKLUMAT MURID'!O28</f>
        <v>0</v>
      </c>
      <c r="M28" s="21">
        <f>'DATA MAKLUMAT MURID'!P28</f>
        <v>0</v>
      </c>
      <c r="N28" s="21">
        <f>'DATA MAKLUMAT MURID'!Q28</f>
        <v>0</v>
      </c>
      <c r="O28" s="21">
        <f>'DATA MAKLUMAT MURID'!R28</f>
        <v>0</v>
      </c>
      <c r="P28" s="21">
        <f>'DATA MAKLUMAT MURID'!S28</f>
        <v>0</v>
      </c>
      <c r="Q28" s="21">
        <f>'DATA MAKLUMAT MURID'!T28</f>
        <v>0</v>
      </c>
      <c r="R28" s="21">
        <f>'DATA MAKLUMAT MURID'!U28</f>
        <v>0</v>
      </c>
      <c r="S28" s="21">
        <f>'DATA MAKLUMAT MURID'!V28</f>
        <v>0</v>
      </c>
      <c r="T28" s="21">
        <f>'DATA MAKLUMAT MURID'!W28</f>
        <v>0</v>
      </c>
      <c r="U28" s="21">
        <f>'DATA MAKLUMAT MURID'!X28</f>
        <v>0</v>
      </c>
      <c r="V28" s="21">
        <f>'DATA MAKLUMAT MURID'!Y28</f>
        <v>0</v>
      </c>
      <c r="W28" s="21">
        <f>'DATA MAKLUMAT MURID'!Z28</f>
        <v>0</v>
      </c>
      <c r="X28" s="21">
        <f>'DATA MAKLUMAT MURID'!AA28</f>
        <v>0</v>
      </c>
      <c r="Y28" s="21">
        <f>'DATA MAKLUMAT MURID'!AB28</f>
        <v>0</v>
      </c>
      <c r="Z28" s="21">
        <f>'DATA MAKLUMAT MURID'!AC28</f>
        <v>0</v>
      </c>
      <c r="AA28" s="21">
        <f>'DATA MAKLUMAT MURID'!AD28</f>
        <v>0</v>
      </c>
      <c r="AB28" s="21">
        <f>'DATA MAKLUMAT MURID'!AE28</f>
        <v>0</v>
      </c>
      <c r="AC28" s="21">
        <f>'DATA MAKLUMAT MURID'!AF28</f>
        <v>0</v>
      </c>
      <c r="AD28" s="21">
        <f>'DATA MAKLUMAT MURID'!AG28</f>
        <v>0</v>
      </c>
      <c r="AE28" s="21"/>
      <c r="AF28" s="8"/>
    </row>
    <row r="29" spans="1:32">
      <c r="A29" s="20">
        <v>20</v>
      </c>
      <c r="B29" s="21">
        <f>'DATA MAKLUMAT MURID'!E29</f>
        <v>0</v>
      </c>
      <c r="C29" s="21">
        <f>'DATA MAKLUMAT MURID'!F29</f>
        <v>0</v>
      </c>
      <c r="D29" s="21">
        <f>'DATA MAKLUMAT MURID'!G29</f>
        <v>0</v>
      </c>
      <c r="E29" s="21">
        <f>'DATA MAKLUMAT MURID'!H29</f>
        <v>0</v>
      </c>
      <c r="F29" s="21">
        <f>'DATA MAKLUMAT MURID'!I29</f>
        <v>0</v>
      </c>
      <c r="G29" s="21">
        <f>'DATA MAKLUMAT MURID'!J29</f>
        <v>0</v>
      </c>
      <c r="H29" s="21">
        <f>'DATA MAKLUMAT MURID'!K29</f>
        <v>0</v>
      </c>
      <c r="I29" s="21">
        <f>'DATA MAKLUMAT MURID'!L29</f>
        <v>0</v>
      </c>
      <c r="J29" s="21">
        <f>'DATA MAKLUMAT MURID'!M29</f>
        <v>0</v>
      </c>
      <c r="K29" s="21">
        <f>'DATA MAKLUMAT MURID'!N29</f>
        <v>0</v>
      </c>
      <c r="L29" s="21">
        <f>'DATA MAKLUMAT MURID'!O29</f>
        <v>0</v>
      </c>
      <c r="M29" s="21">
        <f>'DATA MAKLUMAT MURID'!P29</f>
        <v>0</v>
      </c>
      <c r="N29" s="21">
        <f>'DATA MAKLUMAT MURID'!Q29</f>
        <v>0</v>
      </c>
      <c r="O29" s="21">
        <f>'DATA MAKLUMAT MURID'!R29</f>
        <v>0</v>
      </c>
      <c r="P29" s="21">
        <f>'DATA MAKLUMAT MURID'!S29</f>
        <v>0</v>
      </c>
      <c r="Q29" s="21">
        <f>'DATA MAKLUMAT MURID'!T29</f>
        <v>0</v>
      </c>
      <c r="R29" s="21">
        <f>'DATA MAKLUMAT MURID'!U29</f>
        <v>0</v>
      </c>
      <c r="S29" s="21">
        <f>'DATA MAKLUMAT MURID'!V29</f>
        <v>0</v>
      </c>
      <c r="T29" s="21">
        <f>'DATA MAKLUMAT MURID'!W29</f>
        <v>0</v>
      </c>
      <c r="U29" s="21">
        <f>'DATA MAKLUMAT MURID'!X29</f>
        <v>0</v>
      </c>
      <c r="V29" s="21">
        <f>'DATA MAKLUMAT MURID'!Y29</f>
        <v>0</v>
      </c>
      <c r="W29" s="21">
        <f>'DATA MAKLUMAT MURID'!Z29</f>
        <v>0</v>
      </c>
      <c r="X29" s="21">
        <f>'DATA MAKLUMAT MURID'!AA29</f>
        <v>0</v>
      </c>
      <c r="Y29" s="21">
        <f>'DATA MAKLUMAT MURID'!AB29</f>
        <v>0</v>
      </c>
      <c r="Z29" s="21">
        <f>'DATA MAKLUMAT MURID'!AC29</f>
        <v>0</v>
      </c>
      <c r="AA29" s="21">
        <f>'DATA MAKLUMAT MURID'!AD29</f>
        <v>0</v>
      </c>
      <c r="AB29" s="21">
        <f>'DATA MAKLUMAT MURID'!AE29</f>
        <v>0</v>
      </c>
      <c r="AC29" s="21">
        <f>'DATA MAKLUMAT MURID'!AF29</f>
        <v>0</v>
      </c>
      <c r="AD29" s="21">
        <f>'DATA MAKLUMAT MURID'!AG29</f>
        <v>0</v>
      </c>
      <c r="AE29" s="21"/>
      <c r="AF29" s="8"/>
    </row>
    <row r="30" spans="1:32">
      <c r="A30" s="20">
        <v>21</v>
      </c>
      <c r="B30" s="21">
        <f>'DATA MAKLUMAT MURID'!E30</f>
        <v>0</v>
      </c>
      <c r="C30" s="21">
        <f>'DATA MAKLUMAT MURID'!F30</f>
        <v>0</v>
      </c>
      <c r="D30" s="21">
        <f>'DATA MAKLUMAT MURID'!G30</f>
        <v>0</v>
      </c>
      <c r="E30" s="21">
        <f>'DATA MAKLUMAT MURID'!H30</f>
        <v>0</v>
      </c>
      <c r="F30" s="21">
        <f>'DATA MAKLUMAT MURID'!I30</f>
        <v>0</v>
      </c>
      <c r="G30" s="21">
        <f>'DATA MAKLUMAT MURID'!J30</f>
        <v>0</v>
      </c>
      <c r="H30" s="21">
        <f>'DATA MAKLUMAT MURID'!K30</f>
        <v>0</v>
      </c>
      <c r="I30" s="21">
        <f>'DATA MAKLUMAT MURID'!L30</f>
        <v>0</v>
      </c>
      <c r="J30" s="21">
        <f>'DATA MAKLUMAT MURID'!M30</f>
        <v>0</v>
      </c>
      <c r="K30" s="21">
        <f>'DATA MAKLUMAT MURID'!N30</f>
        <v>0</v>
      </c>
      <c r="L30" s="21">
        <f>'DATA MAKLUMAT MURID'!O30</f>
        <v>0</v>
      </c>
      <c r="M30" s="21">
        <f>'DATA MAKLUMAT MURID'!P30</f>
        <v>0</v>
      </c>
      <c r="N30" s="21">
        <f>'DATA MAKLUMAT MURID'!Q30</f>
        <v>0</v>
      </c>
      <c r="O30" s="21">
        <f>'DATA MAKLUMAT MURID'!R30</f>
        <v>0</v>
      </c>
      <c r="P30" s="21">
        <f>'DATA MAKLUMAT MURID'!S30</f>
        <v>0</v>
      </c>
      <c r="Q30" s="21">
        <f>'DATA MAKLUMAT MURID'!T30</f>
        <v>0</v>
      </c>
      <c r="R30" s="21">
        <f>'DATA MAKLUMAT MURID'!U30</f>
        <v>0</v>
      </c>
      <c r="S30" s="21">
        <f>'DATA MAKLUMAT MURID'!V30</f>
        <v>0</v>
      </c>
      <c r="T30" s="21">
        <f>'DATA MAKLUMAT MURID'!W30</f>
        <v>0</v>
      </c>
      <c r="U30" s="21">
        <f>'DATA MAKLUMAT MURID'!X30</f>
        <v>0</v>
      </c>
      <c r="V30" s="21">
        <f>'DATA MAKLUMAT MURID'!Y30</f>
        <v>0</v>
      </c>
      <c r="W30" s="21">
        <f>'DATA MAKLUMAT MURID'!Z30</f>
        <v>0</v>
      </c>
      <c r="X30" s="21">
        <f>'DATA MAKLUMAT MURID'!AA30</f>
        <v>0</v>
      </c>
      <c r="Y30" s="21">
        <f>'DATA MAKLUMAT MURID'!AB30</f>
        <v>0</v>
      </c>
      <c r="Z30" s="21">
        <f>'DATA MAKLUMAT MURID'!AC30</f>
        <v>0</v>
      </c>
      <c r="AA30" s="21">
        <f>'DATA MAKLUMAT MURID'!AD30</f>
        <v>0</v>
      </c>
      <c r="AB30" s="21">
        <f>'DATA MAKLUMAT MURID'!AE30</f>
        <v>0</v>
      </c>
      <c r="AC30" s="21">
        <f>'DATA MAKLUMAT MURID'!AF30</f>
        <v>0</v>
      </c>
      <c r="AD30" s="21">
        <f>'DATA MAKLUMAT MURID'!AG30</f>
        <v>0</v>
      </c>
      <c r="AE30" s="21"/>
      <c r="AF30" s="8"/>
    </row>
    <row r="31" spans="1:32">
      <c r="A31" s="20">
        <v>22</v>
      </c>
      <c r="B31" s="21">
        <f>'DATA MAKLUMAT MURID'!E31</f>
        <v>0</v>
      </c>
      <c r="C31" s="21">
        <f>'DATA MAKLUMAT MURID'!F31</f>
        <v>0</v>
      </c>
      <c r="D31" s="21">
        <f>'DATA MAKLUMAT MURID'!G31</f>
        <v>0</v>
      </c>
      <c r="E31" s="21">
        <f>'DATA MAKLUMAT MURID'!H31</f>
        <v>0</v>
      </c>
      <c r="F31" s="21">
        <f>'DATA MAKLUMAT MURID'!I31</f>
        <v>0</v>
      </c>
      <c r="G31" s="21">
        <f>'DATA MAKLUMAT MURID'!J31</f>
        <v>0</v>
      </c>
      <c r="H31" s="21">
        <f>'DATA MAKLUMAT MURID'!K31</f>
        <v>0</v>
      </c>
      <c r="I31" s="21">
        <f>'DATA MAKLUMAT MURID'!L31</f>
        <v>0</v>
      </c>
      <c r="J31" s="21">
        <f>'DATA MAKLUMAT MURID'!M31</f>
        <v>0</v>
      </c>
      <c r="K31" s="21">
        <f>'DATA MAKLUMAT MURID'!N31</f>
        <v>0</v>
      </c>
      <c r="L31" s="21">
        <f>'DATA MAKLUMAT MURID'!O31</f>
        <v>0</v>
      </c>
      <c r="M31" s="21">
        <f>'DATA MAKLUMAT MURID'!P31</f>
        <v>0</v>
      </c>
      <c r="N31" s="21">
        <f>'DATA MAKLUMAT MURID'!Q31</f>
        <v>0</v>
      </c>
      <c r="O31" s="21">
        <f>'DATA MAKLUMAT MURID'!R31</f>
        <v>0</v>
      </c>
      <c r="P31" s="21">
        <f>'DATA MAKLUMAT MURID'!S31</f>
        <v>0</v>
      </c>
      <c r="Q31" s="21">
        <f>'DATA MAKLUMAT MURID'!T31</f>
        <v>0</v>
      </c>
      <c r="R31" s="21">
        <f>'DATA MAKLUMAT MURID'!U31</f>
        <v>0</v>
      </c>
      <c r="S31" s="21">
        <f>'DATA MAKLUMAT MURID'!V31</f>
        <v>0</v>
      </c>
      <c r="T31" s="21">
        <f>'DATA MAKLUMAT MURID'!W31</f>
        <v>0</v>
      </c>
      <c r="U31" s="21">
        <f>'DATA MAKLUMAT MURID'!X31</f>
        <v>0</v>
      </c>
      <c r="V31" s="21">
        <f>'DATA MAKLUMAT MURID'!Y31</f>
        <v>0</v>
      </c>
      <c r="W31" s="21">
        <f>'DATA MAKLUMAT MURID'!Z31</f>
        <v>0</v>
      </c>
      <c r="X31" s="21">
        <f>'DATA MAKLUMAT MURID'!AA31</f>
        <v>0</v>
      </c>
      <c r="Y31" s="21">
        <f>'DATA MAKLUMAT MURID'!AB31</f>
        <v>0</v>
      </c>
      <c r="Z31" s="21">
        <f>'DATA MAKLUMAT MURID'!AC31</f>
        <v>0</v>
      </c>
      <c r="AA31" s="21">
        <f>'DATA MAKLUMAT MURID'!AD31</f>
        <v>0</v>
      </c>
      <c r="AB31" s="21">
        <f>'DATA MAKLUMAT MURID'!AE31</f>
        <v>0</v>
      </c>
      <c r="AC31" s="21">
        <f>'DATA MAKLUMAT MURID'!AF31</f>
        <v>0</v>
      </c>
      <c r="AD31" s="21">
        <f>'DATA MAKLUMAT MURID'!AG31</f>
        <v>0</v>
      </c>
      <c r="AE31" s="21"/>
      <c r="AF31" s="8"/>
    </row>
    <row r="32" spans="1:32">
      <c r="A32" s="20">
        <v>23</v>
      </c>
      <c r="B32" s="21">
        <f>'DATA MAKLUMAT MURID'!E32</f>
        <v>0</v>
      </c>
      <c r="C32" s="21">
        <f>'DATA MAKLUMAT MURID'!F32</f>
        <v>0</v>
      </c>
      <c r="D32" s="21">
        <f>'DATA MAKLUMAT MURID'!G32</f>
        <v>0</v>
      </c>
      <c r="E32" s="21">
        <f>'DATA MAKLUMAT MURID'!H32</f>
        <v>0</v>
      </c>
      <c r="F32" s="21">
        <f>'DATA MAKLUMAT MURID'!I32</f>
        <v>0</v>
      </c>
      <c r="G32" s="21">
        <f>'DATA MAKLUMAT MURID'!J32</f>
        <v>0</v>
      </c>
      <c r="H32" s="21">
        <f>'DATA MAKLUMAT MURID'!K32</f>
        <v>0</v>
      </c>
      <c r="I32" s="21">
        <f>'DATA MAKLUMAT MURID'!L32</f>
        <v>0</v>
      </c>
      <c r="J32" s="21">
        <f>'DATA MAKLUMAT MURID'!M32</f>
        <v>0</v>
      </c>
      <c r="K32" s="21">
        <f>'DATA MAKLUMAT MURID'!N32</f>
        <v>0</v>
      </c>
      <c r="L32" s="21">
        <f>'DATA MAKLUMAT MURID'!O32</f>
        <v>0</v>
      </c>
      <c r="M32" s="21">
        <f>'DATA MAKLUMAT MURID'!P32</f>
        <v>0</v>
      </c>
      <c r="N32" s="21">
        <f>'DATA MAKLUMAT MURID'!Q32</f>
        <v>0</v>
      </c>
      <c r="O32" s="21">
        <f>'DATA MAKLUMAT MURID'!R32</f>
        <v>0</v>
      </c>
      <c r="P32" s="21">
        <f>'DATA MAKLUMAT MURID'!S32</f>
        <v>0</v>
      </c>
      <c r="Q32" s="21">
        <f>'DATA MAKLUMAT MURID'!T32</f>
        <v>0</v>
      </c>
      <c r="R32" s="21">
        <f>'DATA MAKLUMAT MURID'!U32</f>
        <v>0</v>
      </c>
      <c r="S32" s="21">
        <f>'DATA MAKLUMAT MURID'!V32</f>
        <v>0</v>
      </c>
      <c r="T32" s="21">
        <f>'DATA MAKLUMAT MURID'!W32</f>
        <v>0</v>
      </c>
      <c r="U32" s="21">
        <f>'DATA MAKLUMAT MURID'!X32</f>
        <v>0</v>
      </c>
      <c r="V32" s="21">
        <f>'DATA MAKLUMAT MURID'!Y32</f>
        <v>0</v>
      </c>
      <c r="W32" s="21">
        <f>'DATA MAKLUMAT MURID'!Z32</f>
        <v>0</v>
      </c>
      <c r="X32" s="21">
        <f>'DATA MAKLUMAT MURID'!AA32</f>
        <v>0</v>
      </c>
      <c r="Y32" s="21">
        <f>'DATA MAKLUMAT MURID'!AB32</f>
        <v>0</v>
      </c>
      <c r="Z32" s="21">
        <f>'DATA MAKLUMAT MURID'!AC32</f>
        <v>0</v>
      </c>
      <c r="AA32" s="21">
        <f>'DATA MAKLUMAT MURID'!AD32</f>
        <v>0</v>
      </c>
      <c r="AB32" s="21">
        <f>'DATA MAKLUMAT MURID'!AE32</f>
        <v>0</v>
      </c>
      <c r="AC32" s="21">
        <f>'DATA MAKLUMAT MURID'!AF32</f>
        <v>0</v>
      </c>
      <c r="AD32" s="21">
        <f>'DATA MAKLUMAT MURID'!AG32</f>
        <v>0</v>
      </c>
      <c r="AE32" s="21"/>
      <c r="AF32" s="8"/>
    </row>
    <row r="33" spans="1:32">
      <c r="A33" s="20">
        <v>24</v>
      </c>
      <c r="B33" s="21">
        <f>'DATA MAKLUMAT MURID'!E33</f>
        <v>0</v>
      </c>
      <c r="C33" s="21">
        <f>'DATA MAKLUMAT MURID'!F33</f>
        <v>0</v>
      </c>
      <c r="D33" s="21">
        <f>'DATA MAKLUMAT MURID'!G33</f>
        <v>0</v>
      </c>
      <c r="E33" s="21">
        <f>'DATA MAKLUMAT MURID'!H33</f>
        <v>0</v>
      </c>
      <c r="F33" s="21">
        <f>'DATA MAKLUMAT MURID'!I33</f>
        <v>0</v>
      </c>
      <c r="G33" s="21">
        <f>'DATA MAKLUMAT MURID'!J33</f>
        <v>0</v>
      </c>
      <c r="H33" s="21">
        <f>'DATA MAKLUMAT MURID'!K33</f>
        <v>0</v>
      </c>
      <c r="I33" s="21">
        <f>'DATA MAKLUMAT MURID'!L33</f>
        <v>0</v>
      </c>
      <c r="J33" s="21">
        <f>'DATA MAKLUMAT MURID'!M33</f>
        <v>0</v>
      </c>
      <c r="K33" s="21">
        <f>'DATA MAKLUMAT MURID'!N33</f>
        <v>0</v>
      </c>
      <c r="L33" s="21">
        <f>'DATA MAKLUMAT MURID'!O33</f>
        <v>0</v>
      </c>
      <c r="M33" s="21">
        <f>'DATA MAKLUMAT MURID'!P33</f>
        <v>0</v>
      </c>
      <c r="N33" s="21">
        <f>'DATA MAKLUMAT MURID'!Q33</f>
        <v>0</v>
      </c>
      <c r="O33" s="21">
        <f>'DATA MAKLUMAT MURID'!R33</f>
        <v>0</v>
      </c>
      <c r="P33" s="21">
        <f>'DATA MAKLUMAT MURID'!S33</f>
        <v>0</v>
      </c>
      <c r="Q33" s="21">
        <f>'DATA MAKLUMAT MURID'!T33</f>
        <v>0</v>
      </c>
      <c r="R33" s="21">
        <f>'DATA MAKLUMAT MURID'!U33</f>
        <v>0</v>
      </c>
      <c r="S33" s="21">
        <f>'DATA MAKLUMAT MURID'!V33</f>
        <v>0</v>
      </c>
      <c r="T33" s="21">
        <f>'DATA MAKLUMAT MURID'!W33</f>
        <v>0</v>
      </c>
      <c r="U33" s="21">
        <f>'DATA MAKLUMAT MURID'!X33</f>
        <v>0</v>
      </c>
      <c r="V33" s="21">
        <f>'DATA MAKLUMAT MURID'!Y33</f>
        <v>0</v>
      </c>
      <c r="W33" s="21">
        <f>'DATA MAKLUMAT MURID'!Z33</f>
        <v>0</v>
      </c>
      <c r="X33" s="21">
        <f>'DATA MAKLUMAT MURID'!AA33</f>
        <v>0</v>
      </c>
      <c r="Y33" s="21">
        <f>'DATA MAKLUMAT MURID'!AB33</f>
        <v>0</v>
      </c>
      <c r="Z33" s="21">
        <f>'DATA MAKLUMAT MURID'!AC33</f>
        <v>0</v>
      </c>
      <c r="AA33" s="21">
        <f>'DATA MAKLUMAT MURID'!AD33</f>
        <v>0</v>
      </c>
      <c r="AB33" s="21">
        <f>'DATA MAKLUMAT MURID'!AE33</f>
        <v>0</v>
      </c>
      <c r="AC33" s="21">
        <f>'DATA MAKLUMAT MURID'!AF33</f>
        <v>0</v>
      </c>
      <c r="AD33" s="21">
        <f>'DATA MAKLUMAT MURID'!AG33</f>
        <v>0</v>
      </c>
      <c r="AE33" s="21"/>
      <c r="AF33" s="8"/>
    </row>
    <row r="34" spans="1:32">
      <c r="A34" s="20">
        <v>25</v>
      </c>
      <c r="B34" s="21">
        <f>'DATA MAKLUMAT MURID'!E34</f>
        <v>0</v>
      </c>
      <c r="C34" s="21">
        <f>'DATA MAKLUMAT MURID'!F34</f>
        <v>0</v>
      </c>
      <c r="D34" s="21">
        <f>'DATA MAKLUMAT MURID'!G34</f>
        <v>0</v>
      </c>
      <c r="E34" s="21">
        <f>'DATA MAKLUMAT MURID'!H34</f>
        <v>0</v>
      </c>
      <c r="F34" s="21">
        <f>'DATA MAKLUMAT MURID'!I34</f>
        <v>0</v>
      </c>
      <c r="G34" s="21">
        <f>'DATA MAKLUMAT MURID'!J34</f>
        <v>0</v>
      </c>
      <c r="H34" s="21">
        <f>'DATA MAKLUMAT MURID'!K34</f>
        <v>0</v>
      </c>
      <c r="I34" s="21">
        <f>'DATA MAKLUMAT MURID'!L34</f>
        <v>0</v>
      </c>
      <c r="J34" s="21">
        <f>'DATA MAKLUMAT MURID'!M34</f>
        <v>0</v>
      </c>
      <c r="K34" s="21">
        <f>'DATA MAKLUMAT MURID'!N34</f>
        <v>0</v>
      </c>
      <c r="L34" s="21">
        <f>'DATA MAKLUMAT MURID'!O34</f>
        <v>0</v>
      </c>
      <c r="M34" s="21">
        <f>'DATA MAKLUMAT MURID'!P34</f>
        <v>0</v>
      </c>
      <c r="N34" s="21">
        <f>'DATA MAKLUMAT MURID'!Q34</f>
        <v>0</v>
      </c>
      <c r="O34" s="21">
        <f>'DATA MAKLUMAT MURID'!R34</f>
        <v>0</v>
      </c>
      <c r="P34" s="21">
        <f>'DATA MAKLUMAT MURID'!S34</f>
        <v>0</v>
      </c>
      <c r="Q34" s="21">
        <f>'DATA MAKLUMAT MURID'!T34</f>
        <v>0</v>
      </c>
      <c r="R34" s="21">
        <f>'DATA MAKLUMAT MURID'!U34</f>
        <v>0</v>
      </c>
      <c r="S34" s="21">
        <f>'DATA MAKLUMAT MURID'!V34</f>
        <v>0</v>
      </c>
      <c r="T34" s="21">
        <f>'DATA MAKLUMAT MURID'!W34</f>
        <v>0</v>
      </c>
      <c r="U34" s="21">
        <f>'DATA MAKLUMAT MURID'!X34</f>
        <v>0</v>
      </c>
      <c r="V34" s="21">
        <f>'DATA MAKLUMAT MURID'!Y34</f>
        <v>0</v>
      </c>
      <c r="W34" s="21">
        <f>'DATA MAKLUMAT MURID'!Z34</f>
        <v>0</v>
      </c>
      <c r="X34" s="21">
        <f>'DATA MAKLUMAT MURID'!AA34</f>
        <v>0</v>
      </c>
      <c r="Y34" s="21">
        <f>'DATA MAKLUMAT MURID'!AB34</f>
        <v>0</v>
      </c>
      <c r="Z34" s="21">
        <f>'DATA MAKLUMAT MURID'!AC34</f>
        <v>0</v>
      </c>
      <c r="AA34" s="21">
        <f>'DATA MAKLUMAT MURID'!AD34</f>
        <v>0</v>
      </c>
      <c r="AB34" s="21">
        <f>'DATA MAKLUMAT MURID'!AE34</f>
        <v>0</v>
      </c>
      <c r="AC34" s="21">
        <f>'DATA MAKLUMAT MURID'!AF34</f>
        <v>0</v>
      </c>
      <c r="AD34" s="21">
        <f>'DATA MAKLUMAT MURID'!AG34</f>
        <v>0</v>
      </c>
      <c r="AE34" s="21"/>
      <c r="AF34" s="8"/>
    </row>
    <row r="35" spans="1:32">
      <c r="A35" s="20">
        <v>26</v>
      </c>
      <c r="B35" s="21">
        <f>'DATA MAKLUMAT MURID'!E35</f>
        <v>0</v>
      </c>
      <c r="C35" s="21">
        <f>'DATA MAKLUMAT MURID'!F35</f>
        <v>0</v>
      </c>
      <c r="D35" s="21">
        <f>'DATA MAKLUMAT MURID'!G35</f>
        <v>0</v>
      </c>
      <c r="E35" s="21">
        <f>'DATA MAKLUMAT MURID'!H35</f>
        <v>0</v>
      </c>
      <c r="F35" s="21">
        <f>'DATA MAKLUMAT MURID'!I35</f>
        <v>0</v>
      </c>
      <c r="G35" s="21">
        <f>'DATA MAKLUMAT MURID'!J35</f>
        <v>0</v>
      </c>
      <c r="H35" s="21">
        <f>'DATA MAKLUMAT MURID'!K35</f>
        <v>0</v>
      </c>
      <c r="I35" s="21">
        <f>'DATA MAKLUMAT MURID'!L35</f>
        <v>0</v>
      </c>
      <c r="J35" s="21">
        <f>'DATA MAKLUMAT MURID'!M35</f>
        <v>0</v>
      </c>
      <c r="K35" s="21">
        <f>'DATA MAKLUMAT MURID'!N35</f>
        <v>0</v>
      </c>
      <c r="L35" s="21">
        <f>'DATA MAKLUMAT MURID'!O35</f>
        <v>0</v>
      </c>
      <c r="M35" s="21">
        <f>'DATA MAKLUMAT MURID'!P35</f>
        <v>0</v>
      </c>
      <c r="N35" s="21">
        <f>'DATA MAKLUMAT MURID'!Q35</f>
        <v>0</v>
      </c>
      <c r="O35" s="21">
        <f>'DATA MAKLUMAT MURID'!R35</f>
        <v>0</v>
      </c>
      <c r="P35" s="21">
        <f>'DATA MAKLUMAT MURID'!S35</f>
        <v>0</v>
      </c>
      <c r="Q35" s="21">
        <f>'DATA MAKLUMAT MURID'!T35</f>
        <v>0</v>
      </c>
      <c r="R35" s="21">
        <f>'DATA MAKLUMAT MURID'!U35</f>
        <v>0</v>
      </c>
      <c r="S35" s="21">
        <f>'DATA MAKLUMAT MURID'!V35</f>
        <v>0</v>
      </c>
      <c r="T35" s="21">
        <f>'DATA MAKLUMAT MURID'!W35</f>
        <v>0</v>
      </c>
      <c r="U35" s="21">
        <f>'DATA MAKLUMAT MURID'!X35</f>
        <v>0</v>
      </c>
      <c r="V35" s="21">
        <f>'DATA MAKLUMAT MURID'!Y35</f>
        <v>0</v>
      </c>
      <c r="W35" s="21">
        <f>'DATA MAKLUMAT MURID'!Z35</f>
        <v>0</v>
      </c>
      <c r="X35" s="21">
        <f>'DATA MAKLUMAT MURID'!AA35</f>
        <v>0</v>
      </c>
      <c r="Y35" s="21">
        <f>'DATA MAKLUMAT MURID'!AB35</f>
        <v>0</v>
      </c>
      <c r="Z35" s="21">
        <f>'DATA MAKLUMAT MURID'!AC35</f>
        <v>0</v>
      </c>
      <c r="AA35" s="21">
        <f>'DATA MAKLUMAT MURID'!AD35</f>
        <v>0</v>
      </c>
      <c r="AB35" s="21">
        <f>'DATA MAKLUMAT MURID'!AE35</f>
        <v>0</v>
      </c>
      <c r="AC35" s="21">
        <f>'DATA MAKLUMAT MURID'!AF35</f>
        <v>0</v>
      </c>
      <c r="AD35" s="21">
        <f>'DATA MAKLUMAT MURID'!AG35</f>
        <v>0</v>
      </c>
      <c r="AE35" s="21"/>
      <c r="AF35" s="8"/>
    </row>
    <row r="36" spans="1:32">
      <c r="A36" s="20">
        <v>27</v>
      </c>
      <c r="B36" s="21">
        <f>'DATA MAKLUMAT MURID'!E36</f>
        <v>0</v>
      </c>
      <c r="C36" s="21">
        <f>'DATA MAKLUMAT MURID'!F36</f>
        <v>0</v>
      </c>
      <c r="D36" s="21">
        <f>'DATA MAKLUMAT MURID'!G36</f>
        <v>0</v>
      </c>
      <c r="E36" s="21">
        <f>'DATA MAKLUMAT MURID'!H36</f>
        <v>0</v>
      </c>
      <c r="F36" s="21">
        <f>'DATA MAKLUMAT MURID'!I36</f>
        <v>0</v>
      </c>
      <c r="G36" s="21">
        <f>'DATA MAKLUMAT MURID'!J36</f>
        <v>0</v>
      </c>
      <c r="H36" s="21">
        <f>'DATA MAKLUMAT MURID'!K36</f>
        <v>0</v>
      </c>
      <c r="I36" s="21">
        <f>'DATA MAKLUMAT MURID'!L36</f>
        <v>0</v>
      </c>
      <c r="J36" s="21">
        <f>'DATA MAKLUMAT MURID'!M36</f>
        <v>0</v>
      </c>
      <c r="K36" s="21">
        <f>'DATA MAKLUMAT MURID'!N36</f>
        <v>0</v>
      </c>
      <c r="L36" s="21">
        <f>'DATA MAKLUMAT MURID'!O36</f>
        <v>0</v>
      </c>
      <c r="M36" s="21">
        <f>'DATA MAKLUMAT MURID'!P36</f>
        <v>0</v>
      </c>
      <c r="N36" s="21">
        <f>'DATA MAKLUMAT MURID'!Q36</f>
        <v>0</v>
      </c>
      <c r="O36" s="21">
        <f>'DATA MAKLUMAT MURID'!R36</f>
        <v>0</v>
      </c>
      <c r="P36" s="21">
        <f>'DATA MAKLUMAT MURID'!S36</f>
        <v>0</v>
      </c>
      <c r="Q36" s="21">
        <f>'DATA MAKLUMAT MURID'!T36</f>
        <v>0</v>
      </c>
      <c r="R36" s="21">
        <f>'DATA MAKLUMAT MURID'!U36</f>
        <v>0</v>
      </c>
      <c r="S36" s="21">
        <f>'DATA MAKLUMAT MURID'!V36</f>
        <v>0</v>
      </c>
      <c r="T36" s="21">
        <f>'DATA MAKLUMAT MURID'!W36</f>
        <v>0</v>
      </c>
      <c r="U36" s="21">
        <f>'DATA MAKLUMAT MURID'!X36</f>
        <v>0</v>
      </c>
      <c r="V36" s="21">
        <f>'DATA MAKLUMAT MURID'!Y36</f>
        <v>0</v>
      </c>
      <c r="W36" s="21">
        <f>'DATA MAKLUMAT MURID'!Z36</f>
        <v>0</v>
      </c>
      <c r="X36" s="21">
        <f>'DATA MAKLUMAT MURID'!AA36</f>
        <v>0</v>
      </c>
      <c r="Y36" s="21">
        <f>'DATA MAKLUMAT MURID'!AB36</f>
        <v>0</v>
      </c>
      <c r="Z36" s="21">
        <f>'DATA MAKLUMAT MURID'!AC36</f>
        <v>0</v>
      </c>
      <c r="AA36" s="21">
        <f>'DATA MAKLUMAT MURID'!AD36</f>
        <v>0</v>
      </c>
      <c r="AB36" s="21">
        <f>'DATA MAKLUMAT MURID'!AE36</f>
        <v>0</v>
      </c>
      <c r="AC36" s="21">
        <f>'DATA MAKLUMAT MURID'!AF36</f>
        <v>0</v>
      </c>
      <c r="AD36" s="21">
        <f>'DATA MAKLUMAT MURID'!AG36</f>
        <v>0</v>
      </c>
      <c r="AE36" s="21"/>
      <c r="AF36" s="8"/>
    </row>
    <row r="37" spans="1:32">
      <c r="A37" s="20">
        <v>28</v>
      </c>
      <c r="B37" s="21">
        <f>'DATA MAKLUMAT MURID'!E37</f>
        <v>0</v>
      </c>
      <c r="C37" s="21">
        <f>'DATA MAKLUMAT MURID'!F37</f>
        <v>0</v>
      </c>
      <c r="D37" s="21">
        <f>'DATA MAKLUMAT MURID'!G37</f>
        <v>0</v>
      </c>
      <c r="E37" s="21">
        <f>'DATA MAKLUMAT MURID'!H37</f>
        <v>0</v>
      </c>
      <c r="F37" s="21">
        <f>'DATA MAKLUMAT MURID'!I37</f>
        <v>0</v>
      </c>
      <c r="G37" s="21">
        <f>'DATA MAKLUMAT MURID'!J37</f>
        <v>0</v>
      </c>
      <c r="H37" s="21">
        <f>'DATA MAKLUMAT MURID'!K37</f>
        <v>0</v>
      </c>
      <c r="I37" s="21">
        <f>'DATA MAKLUMAT MURID'!L37</f>
        <v>0</v>
      </c>
      <c r="J37" s="21">
        <f>'DATA MAKLUMAT MURID'!M37</f>
        <v>0</v>
      </c>
      <c r="K37" s="21">
        <f>'DATA MAKLUMAT MURID'!N37</f>
        <v>0</v>
      </c>
      <c r="L37" s="21">
        <f>'DATA MAKLUMAT MURID'!O37</f>
        <v>0</v>
      </c>
      <c r="M37" s="21">
        <f>'DATA MAKLUMAT MURID'!P37</f>
        <v>0</v>
      </c>
      <c r="N37" s="21">
        <f>'DATA MAKLUMAT MURID'!Q37</f>
        <v>0</v>
      </c>
      <c r="O37" s="21">
        <f>'DATA MAKLUMAT MURID'!R37</f>
        <v>0</v>
      </c>
      <c r="P37" s="21">
        <f>'DATA MAKLUMAT MURID'!S37</f>
        <v>0</v>
      </c>
      <c r="Q37" s="21">
        <f>'DATA MAKLUMAT MURID'!T37</f>
        <v>0</v>
      </c>
      <c r="R37" s="21">
        <f>'DATA MAKLUMAT MURID'!U37</f>
        <v>0</v>
      </c>
      <c r="S37" s="21">
        <f>'DATA MAKLUMAT MURID'!V37</f>
        <v>0</v>
      </c>
      <c r="T37" s="21">
        <f>'DATA MAKLUMAT MURID'!W37</f>
        <v>0</v>
      </c>
      <c r="U37" s="21">
        <f>'DATA MAKLUMAT MURID'!X37</f>
        <v>0</v>
      </c>
      <c r="V37" s="21">
        <f>'DATA MAKLUMAT MURID'!Y37</f>
        <v>0</v>
      </c>
      <c r="W37" s="21">
        <f>'DATA MAKLUMAT MURID'!Z37</f>
        <v>0</v>
      </c>
      <c r="X37" s="21">
        <f>'DATA MAKLUMAT MURID'!AA37</f>
        <v>0</v>
      </c>
      <c r="Y37" s="21">
        <f>'DATA MAKLUMAT MURID'!AB37</f>
        <v>0</v>
      </c>
      <c r="Z37" s="21">
        <f>'DATA MAKLUMAT MURID'!AC37</f>
        <v>0</v>
      </c>
      <c r="AA37" s="21">
        <f>'DATA MAKLUMAT MURID'!AD37</f>
        <v>0</v>
      </c>
      <c r="AB37" s="21">
        <f>'DATA MAKLUMAT MURID'!AE37</f>
        <v>0</v>
      </c>
      <c r="AC37" s="21">
        <f>'DATA MAKLUMAT MURID'!AF37</f>
        <v>0</v>
      </c>
      <c r="AD37" s="21">
        <f>'DATA MAKLUMAT MURID'!AG37</f>
        <v>0</v>
      </c>
      <c r="AE37" s="21"/>
      <c r="AF37" s="8"/>
    </row>
    <row r="38" spans="1:32">
      <c r="A38" s="20">
        <v>29</v>
      </c>
      <c r="B38" s="21">
        <f>'DATA MAKLUMAT MURID'!E38</f>
        <v>0</v>
      </c>
      <c r="C38" s="21">
        <f>'DATA MAKLUMAT MURID'!F38</f>
        <v>0</v>
      </c>
      <c r="D38" s="21">
        <f>'DATA MAKLUMAT MURID'!G38</f>
        <v>0</v>
      </c>
      <c r="E38" s="21">
        <f>'DATA MAKLUMAT MURID'!H38</f>
        <v>0</v>
      </c>
      <c r="F38" s="21">
        <f>'DATA MAKLUMAT MURID'!I38</f>
        <v>0</v>
      </c>
      <c r="G38" s="21">
        <f>'DATA MAKLUMAT MURID'!J38</f>
        <v>0</v>
      </c>
      <c r="H38" s="21">
        <f>'DATA MAKLUMAT MURID'!K38</f>
        <v>0</v>
      </c>
      <c r="I38" s="21">
        <f>'DATA MAKLUMAT MURID'!L38</f>
        <v>0</v>
      </c>
      <c r="J38" s="21">
        <f>'DATA MAKLUMAT MURID'!M38</f>
        <v>0</v>
      </c>
      <c r="K38" s="21">
        <f>'DATA MAKLUMAT MURID'!N38</f>
        <v>0</v>
      </c>
      <c r="L38" s="21">
        <f>'DATA MAKLUMAT MURID'!O38</f>
        <v>0</v>
      </c>
      <c r="M38" s="21">
        <f>'DATA MAKLUMAT MURID'!P38</f>
        <v>0</v>
      </c>
      <c r="N38" s="21">
        <f>'DATA MAKLUMAT MURID'!Q38</f>
        <v>0</v>
      </c>
      <c r="O38" s="21">
        <f>'DATA MAKLUMAT MURID'!R38</f>
        <v>0</v>
      </c>
      <c r="P38" s="21">
        <f>'DATA MAKLUMAT MURID'!S38</f>
        <v>0</v>
      </c>
      <c r="Q38" s="21">
        <f>'DATA MAKLUMAT MURID'!T38</f>
        <v>0</v>
      </c>
      <c r="R38" s="21">
        <f>'DATA MAKLUMAT MURID'!U38</f>
        <v>0</v>
      </c>
      <c r="S38" s="21">
        <f>'DATA MAKLUMAT MURID'!V38</f>
        <v>0</v>
      </c>
      <c r="T38" s="21">
        <f>'DATA MAKLUMAT MURID'!W38</f>
        <v>0</v>
      </c>
      <c r="U38" s="21">
        <f>'DATA MAKLUMAT MURID'!X38</f>
        <v>0</v>
      </c>
      <c r="V38" s="21">
        <f>'DATA MAKLUMAT MURID'!Y38</f>
        <v>0</v>
      </c>
      <c r="W38" s="21">
        <f>'DATA MAKLUMAT MURID'!Z38</f>
        <v>0</v>
      </c>
      <c r="X38" s="21">
        <f>'DATA MAKLUMAT MURID'!AA38</f>
        <v>0</v>
      </c>
      <c r="Y38" s="21">
        <f>'DATA MAKLUMAT MURID'!AB38</f>
        <v>0</v>
      </c>
      <c r="Z38" s="21">
        <f>'DATA MAKLUMAT MURID'!AC38</f>
        <v>0</v>
      </c>
      <c r="AA38" s="21">
        <f>'DATA MAKLUMAT MURID'!AD38</f>
        <v>0</v>
      </c>
      <c r="AB38" s="21">
        <f>'DATA MAKLUMAT MURID'!AE38</f>
        <v>0</v>
      </c>
      <c r="AC38" s="21">
        <f>'DATA MAKLUMAT MURID'!AF38</f>
        <v>0</v>
      </c>
      <c r="AD38" s="21">
        <f>'DATA MAKLUMAT MURID'!AG38</f>
        <v>0</v>
      </c>
      <c r="AE38" s="21"/>
      <c r="AF38" s="8"/>
    </row>
    <row r="39" spans="1:32">
      <c r="A39" s="20">
        <v>30</v>
      </c>
      <c r="B39" s="21">
        <f>'DATA MAKLUMAT MURID'!E39</f>
        <v>0</v>
      </c>
      <c r="C39" s="21">
        <f>'DATA MAKLUMAT MURID'!F39</f>
        <v>0</v>
      </c>
      <c r="D39" s="21">
        <f>'DATA MAKLUMAT MURID'!G39</f>
        <v>0</v>
      </c>
      <c r="E39" s="21">
        <f>'DATA MAKLUMAT MURID'!H39</f>
        <v>0</v>
      </c>
      <c r="F39" s="21">
        <f>'DATA MAKLUMAT MURID'!I39</f>
        <v>0</v>
      </c>
      <c r="G39" s="21">
        <f>'DATA MAKLUMAT MURID'!J39</f>
        <v>0</v>
      </c>
      <c r="H39" s="21">
        <f>'DATA MAKLUMAT MURID'!K39</f>
        <v>0</v>
      </c>
      <c r="I39" s="21">
        <f>'DATA MAKLUMAT MURID'!L39</f>
        <v>0</v>
      </c>
      <c r="J39" s="21">
        <f>'DATA MAKLUMAT MURID'!M39</f>
        <v>0</v>
      </c>
      <c r="K39" s="21">
        <f>'DATA MAKLUMAT MURID'!N39</f>
        <v>0</v>
      </c>
      <c r="L39" s="21">
        <f>'DATA MAKLUMAT MURID'!O39</f>
        <v>0</v>
      </c>
      <c r="M39" s="21">
        <f>'DATA MAKLUMAT MURID'!P39</f>
        <v>0</v>
      </c>
      <c r="N39" s="21">
        <f>'DATA MAKLUMAT MURID'!Q39</f>
        <v>0</v>
      </c>
      <c r="O39" s="21">
        <f>'DATA MAKLUMAT MURID'!R39</f>
        <v>0</v>
      </c>
      <c r="P39" s="21">
        <f>'DATA MAKLUMAT MURID'!S39</f>
        <v>0</v>
      </c>
      <c r="Q39" s="21">
        <f>'DATA MAKLUMAT MURID'!T39</f>
        <v>0</v>
      </c>
      <c r="R39" s="21">
        <f>'DATA MAKLUMAT MURID'!U39</f>
        <v>0</v>
      </c>
      <c r="S39" s="21">
        <f>'DATA MAKLUMAT MURID'!V39</f>
        <v>0</v>
      </c>
      <c r="T39" s="21">
        <f>'DATA MAKLUMAT MURID'!W39</f>
        <v>0</v>
      </c>
      <c r="U39" s="21">
        <f>'DATA MAKLUMAT MURID'!X39</f>
        <v>0</v>
      </c>
      <c r="V39" s="21">
        <f>'DATA MAKLUMAT MURID'!Y39</f>
        <v>0</v>
      </c>
      <c r="W39" s="21">
        <f>'DATA MAKLUMAT MURID'!Z39</f>
        <v>0</v>
      </c>
      <c r="X39" s="21">
        <f>'DATA MAKLUMAT MURID'!AA39</f>
        <v>0</v>
      </c>
      <c r="Y39" s="21">
        <f>'DATA MAKLUMAT MURID'!AB39</f>
        <v>0</v>
      </c>
      <c r="Z39" s="21">
        <f>'DATA MAKLUMAT MURID'!AC39</f>
        <v>0</v>
      </c>
      <c r="AA39" s="21">
        <f>'DATA MAKLUMAT MURID'!AD39</f>
        <v>0</v>
      </c>
      <c r="AB39" s="21">
        <f>'DATA MAKLUMAT MURID'!AE39</f>
        <v>0</v>
      </c>
      <c r="AC39" s="21">
        <f>'DATA MAKLUMAT MURID'!AF39</f>
        <v>0</v>
      </c>
      <c r="AD39" s="21">
        <f>'DATA MAKLUMAT MURID'!AG39</f>
        <v>0</v>
      </c>
      <c r="AE39" s="21"/>
      <c r="AF39" s="8"/>
    </row>
    <row r="40" spans="1:32">
      <c r="A40" s="20">
        <v>31</v>
      </c>
      <c r="B40" s="21">
        <f>'DATA MAKLUMAT MURID'!E40</f>
        <v>0</v>
      </c>
      <c r="C40" s="21">
        <f>'DATA MAKLUMAT MURID'!F40</f>
        <v>0</v>
      </c>
      <c r="D40" s="21">
        <f>'DATA MAKLUMAT MURID'!G40</f>
        <v>0</v>
      </c>
      <c r="E40" s="21">
        <f>'DATA MAKLUMAT MURID'!H40</f>
        <v>0</v>
      </c>
      <c r="F40" s="21">
        <f>'DATA MAKLUMAT MURID'!I40</f>
        <v>0</v>
      </c>
      <c r="G40" s="21">
        <f>'DATA MAKLUMAT MURID'!J40</f>
        <v>0</v>
      </c>
      <c r="H40" s="21">
        <f>'DATA MAKLUMAT MURID'!K40</f>
        <v>0</v>
      </c>
      <c r="I40" s="21">
        <f>'DATA MAKLUMAT MURID'!L40</f>
        <v>0</v>
      </c>
      <c r="J40" s="21">
        <f>'DATA MAKLUMAT MURID'!M40</f>
        <v>0</v>
      </c>
      <c r="K40" s="21">
        <f>'DATA MAKLUMAT MURID'!N40</f>
        <v>0</v>
      </c>
      <c r="L40" s="21">
        <f>'DATA MAKLUMAT MURID'!O40</f>
        <v>0</v>
      </c>
      <c r="M40" s="21">
        <f>'DATA MAKLUMAT MURID'!P40</f>
        <v>0</v>
      </c>
      <c r="N40" s="21">
        <f>'DATA MAKLUMAT MURID'!Q40</f>
        <v>0</v>
      </c>
      <c r="O40" s="21">
        <f>'DATA MAKLUMAT MURID'!R40</f>
        <v>0</v>
      </c>
      <c r="P40" s="21">
        <f>'DATA MAKLUMAT MURID'!S40</f>
        <v>0</v>
      </c>
      <c r="Q40" s="21">
        <f>'DATA MAKLUMAT MURID'!T40</f>
        <v>0</v>
      </c>
      <c r="R40" s="21">
        <f>'DATA MAKLUMAT MURID'!U40</f>
        <v>0</v>
      </c>
      <c r="S40" s="21">
        <f>'DATA MAKLUMAT MURID'!V40</f>
        <v>0</v>
      </c>
      <c r="T40" s="21">
        <f>'DATA MAKLUMAT MURID'!W40</f>
        <v>0</v>
      </c>
      <c r="U40" s="21">
        <f>'DATA MAKLUMAT MURID'!X40</f>
        <v>0</v>
      </c>
      <c r="V40" s="21">
        <f>'DATA MAKLUMAT MURID'!Y40</f>
        <v>0</v>
      </c>
      <c r="W40" s="21">
        <f>'DATA MAKLUMAT MURID'!Z40</f>
        <v>0</v>
      </c>
      <c r="X40" s="21">
        <f>'DATA MAKLUMAT MURID'!AA40</f>
        <v>0</v>
      </c>
      <c r="Y40" s="21">
        <f>'DATA MAKLUMAT MURID'!AB40</f>
        <v>0</v>
      </c>
      <c r="Z40" s="21">
        <f>'DATA MAKLUMAT MURID'!AC40</f>
        <v>0</v>
      </c>
      <c r="AA40" s="21">
        <f>'DATA MAKLUMAT MURID'!AD40</f>
        <v>0</v>
      </c>
      <c r="AB40" s="21">
        <f>'DATA MAKLUMAT MURID'!AE40</f>
        <v>0</v>
      </c>
      <c r="AC40" s="21">
        <f>'DATA MAKLUMAT MURID'!AF40</f>
        <v>0</v>
      </c>
      <c r="AD40" s="21">
        <f>'DATA MAKLUMAT MURID'!AG40</f>
        <v>0</v>
      </c>
      <c r="AE40" s="21"/>
      <c r="AF40" s="8"/>
    </row>
    <row r="41" spans="1:32">
      <c r="A41" s="20">
        <v>32</v>
      </c>
      <c r="B41" s="21">
        <f>'DATA MAKLUMAT MURID'!E41</f>
        <v>0</v>
      </c>
      <c r="C41" s="21">
        <f>'DATA MAKLUMAT MURID'!F41</f>
        <v>0</v>
      </c>
      <c r="D41" s="21">
        <f>'DATA MAKLUMAT MURID'!G41</f>
        <v>0</v>
      </c>
      <c r="E41" s="21">
        <f>'DATA MAKLUMAT MURID'!H41</f>
        <v>0</v>
      </c>
      <c r="F41" s="21">
        <f>'DATA MAKLUMAT MURID'!I41</f>
        <v>0</v>
      </c>
      <c r="G41" s="21">
        <f>'DATA MAKLUMAT MURID'!J41</f>
        <v>0</v>
      </c>
      <c r="H41" s="21">
        <f>'DATA MAKLUMAT MURID'!K41</f>
        <v>0</v>
      </c>
      <c r="I41" s="21">
        <f>'DATA MAKLUMAT MURID'!L41</f>
        <v>0</v>
      </c>
      <c r="J41" s="21">
        <f>'DATA MAKLUMAT MURID'!M41</f>
        <v>0</v>
      </c>
      <c r="K41" s="21">
        <f>'DATA MAKLUMAT MURID'!N41</f>
        <v>0</v>
      </c>
      <c r="L41" s="21">
        <f>'DATA MAKLUMAT MURID'!O41</f>
        <v>0</v>
      </c>
      <c r="M41" s="21">
        <f>'DATA MAKLUMAT MURID'!P41</f>
        <v>0</v>
      </c>
      <c r="N41" s="21">
        <f>'DATA MAKLUMAT MURID'!Q41</f>
        <v>0</v>
      </c>
      <c r="O41" s="21">
        <f>'DATA MAKLUMAT MURID'!R41</f>
        <v>0</v>
      </c>
      <c r="P41" s="21">
        <f>'DATA MAKLUMAT MURID'!S41</f>
        <v>0</v>
      </c>
      <c r="Q41" s="21">
        <f>'DATA MAKLUMAT MURID'!T41</f>
        <v>0</v>
      </c>
      <c r="R41" s="21">
        <f>'DATA MAKLUMAT MURID'!U41</f>
        <v>0</v>
      </c>
      <c r="S41" s="21">
        <f>'DATA MAKLUMAT MURID'!V41</f>
        <v>0</v>
      </c>
      <c r="T41" s="21">
        <f>'DATA MAKLUMAT MURID'!W41</f>
        <v>0</v>
      </c>
      <c r="U41" s="21">
        <f>'DATA MAKLUMAT MURID'!X41</f>
        <v>0</v>
      </c>
      <c r="V41" s="21">
        <f>'DATA MAKLUMAT MURID'!Y41</f>
        <v>0</v>
      </c>
      <c r="W41" s="21">
        <f>'DATA MAKLUMAT MURID'!Z41</f>
        <v>0</v>
      </c>
      <c r="X41" s="21">
        <f>'DATA MAKLUMAT MURID'!AA41</f>
        <v>0</v>
      </c>
      <c r="Y41" s="21">
        <f>'DATA MAKLUMAT MURID'!AB41</f>
        <v>0</v>
      </c>
      <c r="Z41" s="21">
        <f>'DATA MAKLUMAT MURID'!AC41</f>
        <v>0</v>
      </c>
      <c r="AA41" s="21">
        <f>'DATA MAKLUMAT MURID'!AD41</f>
        <v>0</v>
      </c>
      <c r="AB41" s="21">
        <f>'DATA MAKLUMAT MURID'!AE41</f>
        <v>0</v>
      </c>
      <c r="AC41" s="21">
        <f>'DATA MAKLUMAT MURID'!AF41</f>
        <v>0</v>
      </c>
      <c r="AD41" s="21">
        <f>'DATA MAKLUMAT MURID'!AG41</f>
        <v>0</v>
      </c>
      <c r="AE41" s="21"/>
      <c r="AF41" s="8"/>
    </row>
    <row r="42" spans="1:32">
      <c r="A42" s="20">
        <v>33</v>
      </c>
      <c r="B42" s="21">
        <f>'DATA MAKLUMAT MURID'!E42</f>
        <v>0</v>
      </c>
      <c r="C42" s="21">
        <f>'DATA MAKLUMAT MURID'!F42</f>
        <v>0</v>
      </c>
      <c r="D42" s="21">
        <f>'DATA MAKLUMAT MURID'!G42</f>
        <v>0</v>
      </c>
      <c r="E42" s="21">
        <f>'DATA MAKLUMAT MURID'!H42</f>
        <v>0</v>
      </c>
      <c r="F42" s="21">
        <f>'DATA MAKLUMAT MURID'!I42</f>
        <v>0</v>
      </c>
      <c r="G42" s="21">
        <f>'DATA MAKLUMAT MURID'!J42</f>
        <v>0</v>
      </c>
      <c r="H42" s="21">
        <f>'DATA MAKLUMAT MURID'!K42</f>
        <v>0</v>
      </c>
      <c r="I42" s="21">
        <f>'DATA MAKLUMAT MURID'!L42</f>
        <v>0</v>
      </c>
      <c r="J42" s="21">
        <f>'DATA MAKLUMAT MURID'!M42</f>
        <v>0</v>
      </c>
      <c r="K42" s="21">
        <f>'DATA MAKLUMAT MURID'!N42</f>
        <v>0</v>
      </c>
      <c r="L42" s="21">
        <f>'DATA MAKLUMAT MURID'!O42</f>
        <v>0</v>
      </c>
      <c r="M42" s="21">
        <f>'DATA MAKLUMAT MURID'!P42</f>
        <v>0</v>
      </c>
      <c r="N42" s="21">
        <f>'DATA MAKLUMAT MURID'!Q42</f>
        <v>0</v>
      </c>
      <c r="O42" s="21">
        <f>'DATA MAKLUMAT MURID'!R42</f>
        <v>0</v>
      </c>
      <c r="P42" s="21">
        <f>'DATA MAKLUMAT MURID'!S42</f>
        <v>0</v>
      </c>
      <c r="Q42" s="21">
        <f>'DATA MAKLUMAT MURID'!T42</f>
        <v>0</v>
      </c>
      <c r="R42" s="21">
        <f>'DATA MAKLUMAT MURID'!U42</f>
        <v>0</v>
      </c>
      <c r="S42" s="21">
        <f>'DATA MAKLUMAT MURID'!V42</f>
        <v>0</v>
      </c>
      <c r="T42" s="21">
        <f>'DATA MAKLUMAT MURID'!W42</f>
        <v>0</v>
      </c>
      <c r="U42" s="21">
        <f>'DATA MAKLUMAT MURID'!X42</f>
        <v>0</v>
      </c>
      <c r="V42" s="21">
        <f>'DATA MAKLUMAT MURID'!Y42</f>
        <v>0</v>
      </c>
      <c r="W42" s="21">
        <f>'DATA MAKLUMAT MURID'!Z42</f>
        <v>0</v>
      </c>
      <c r="X42" s="21">
        <f>'DATA MAKLUMAT MURID'!AA42</f>
        <v>0</v>
      </c>
      <c r="Y42" s="21">
        <f>'DATA MAKLUMAT MURID'!AB42</f>
        <v>0</v>
      </c>
      <c r="Z42" s="21">
        <f>'DATA MAKLUMAT MURID'!AC42</f>
        <v>0</v>
      </c>
      <c r="AA42" s="21">
        <f>'DATA MAKLUMAT MURID'!AD42</f>
        <v>0</v>
      </c>
      <c r="AB42" s="21">
        <f>'DATA MAKLUMAT MURID'!AE42</f>
        <v>0</v>
      </c>
      <c r="AC42" s="21">
        <f>'DATA MAKLUMAT MURID'!AF42</f>
        <v>0</v>
      </c>
      <c r="AD42" s="21">
        <f>'DATA MAKLUMAT MURID'!AG42</f>
        <v>0</v>
      </c>
      <c r="AE42" s="21"/>
      <c r="AF42" s="8"/>
    </row>
    <row r="43" spans="1:32">
      <c r="A43" s="20">
        <v>34</v>
      </c>
      <c r="B43" s="21">
        <f>'DATA MAKLUMAT MURID'!E43</f>
        <v>0</v>
      </c>
      <c r="C43" s="21">
        <f>'DATA MAKLUMAT MURID'!F43</f>
        <v>0</v>
      </c>
      <c r="D43" s="21">
        <f>'DATA MAKLUMAT MURID'!G43</f>
        <v>0</v>
      </c>
      <c r="E43" s="21">
        <f>'DATA MAKLUMAT MURID'!H43</f>
        <v>0</v>
      </c>
      <c r="F43" s="21">
        <f>'DATA MAKLUMAT MURID'!I43</f>
        <v>0</v>
      </c>
      <c r="G43" s="21">
        <f>'DATA MAKLUMAT MURID'!J43</f>
        <v>0</v>
      </c>
      <c r="H43" s="21">
        <f>'DATA MAKLUMAT MURID'!K43</f>
        <v>0</v>
      </c>
      <c r="I43" s="21">
        <f>'DATA MAKLUMAT MURID'!L43</f>
        <v>0</v>
      </c>
      <c r="J43" s="21">
        <f>'DATA MAKLUMAT MURID'!M43</f>
        <v>0</v>
      </c>
      <c r="K43" s="21">
        <f>'DATA MAKLUMAT MURID'!N43</f>
        <v>0</v>
      </c>
      <c r="L43" s="21">
        <f>'DATA MAKLUMAT MURID'!O43</f>
        <v>0</v>
      </c>
      <c r="M43" s="21">
        <f>'DATA MAKLUMAT MURID'!P43</f>
        <v>0</v>
      </c>
      <c r="N43" s="21">
        <f>'DATA MAKLUMAT MURID'!Q43</f>
        <v>0</v>
      </c>
      <c r="O43" s="21">
        <f>'DATA MAKLUMAT MURID'!R43</f>
        <v>0</v>
      </c>
      <c r="P43" s="21">
        <f>'DATA MAKLUMAT MURID'!S43</f>
        <v>0</v>
      </c>
      <c r="Q43" s="21">
        <f>'DATA MAKLUMAT MURID'!T43</f>
        <v>0</v>
      </c>
      <c r="R43" s="21">
        <f>'DATA MAKLUMAT MURID'!U43</f>
        <v>0</v>
      </c>
      <c r="S43" s="21">
        <f>'DATA MAKLUMAT MURID'!V43</f>
        <v>0</v>
      </c>
      <c r="T43" s="21">
        <f>'DATA MAKLUMAT MURID'!W43</f>
        <v>0</v>
      </c>
      <c r="U43" s="21">
        <f>'DATA MAKLUMAT MURID'!X43</f>
        <v>0</v>
      </c>
      <c r="V43" s="21">
        <f>'DATA MAKLUMAT MURID'!Y43</f>
        <v>0</v>
      </c>
      <c r="W43" s="21">
        <f>'DATA MAKLUMAT MURID'!Z43</f>
        <v>0</v>
      </c>
      <c r="X43" s="21">
        <f>'DATA MAKLUMAT MURID'!AA43</f>
        <v>0</v>
      </c>
      <c r="Y43" s="21">
        <f>'DATA MAKLUMAT MURID'!AB43</f>
        <v>0</v>
      </c>
      <c r="Z43" s="21">
        <f>'DATA MAKLUMAT MURID'!AC43</f>
        <v>0</v>
      </c>
      <c r="AA43" s="21">
        <f>'DATA MAKLUMAT MURID'!AD43</f>
        <v>0</v>
      </c>
      <c r="AB43" s="21">
        <f>'DATA MAKLUMAT MURID'!AE43</f>
        <v>0</v>
      </c>
      <c r="AC43" s="21">
        <f>'DATA MAKLUMAT MURID'!AF43</f>
        <v>0</v>
      </c>
      <c r="AD43" s="21">
        <f>'DATA MAKLUMAT MURID'!AG43</f>
        <v>0</v>
      </c>
      <c r="AE43" s="21"/>
      <c r="AF43" s="8"/>
    </row>
    <row r="44" spans="1:32">
      <c r="A44" s="20">
        <v>35</v>
      </c>
      <c r="B44" s="21">
        <f>'DATA MAKLUMAT MURID'!E44</f>
        <v>0</v>
      </c>
      <c r="C44" s="21">
        <f>'DATA MAKLUMAT MURID'!F44</f>
        <v>0</v>
      </c>
      <c r="D44" s="21">
        <f>'DATA MAKLUMAT MURID'!G44</f>
        <v>0</v>
      </c>
      <c r="E44" s="21">
        <f>'DATA MAKLUMAT MURID'!H44</f>
        <v>0</v>
      </c>
      <c r="F44" s="21">
        <f>'DATA MAKLUMAT MURID'!I44</f>
        <v>0</v>
      </c>
      <c r="G44" s="21">
        <f>'DATA MAKLUMAT MURID'!J44</f>
        <v>0</v>
      </c>
      <c r="H44" s="21">
        <f>'DATA MAKLUMAT MURID'!K44</f>
        <v>0</v>
      </c>
      <c r="I44" s="21">
        <f>'DATA MAKLUMAT MURID'!L44</f>
        <v>0</v>
      </c>
      <c r="J44" s="21">
        <f>'DATA MAKLUMAT MURID'!M44</f>
        <v>0</v>
      </c>
      <c r="K44" s="21">
        <f>'DATA MAKLUMAT MURID'!N44</f>
        <v>0</v>
      </c>
      <c r="L44" s="21">
        <f>'DATA MAKLUMAT MURID'!O44</f>
        <v>0</v>
      </c>
      <c r="M44" s="21">
        <f>'DATA MAKLUMAT MURID'!P44</f>
        <v>0</v>
      </c>
      <c r="N44" s="21">
        <f>'DATA MAKLUMAT MURID'!Q44</f>
        <v>0</v>
      </c>
      <c r="O44" s="21">
        <f>'DATA MAKLUMAT MURID'!R44</f>
        <v>0</v>
      </c>
      <c r="P44" s="21">
        <f>'DATA MAKLUMAT MURID'!S44</f>
        <v>0</v>
      </c>
      <c r="Q44" s="21">
        <f>'DATA MAKLUMAT MURID'!T44</f>
        <v>0</v>
      </c>
      <c r="R44" s="21">
        <f>'DATA MAKLUMAT MURID'!U44</f>
        <v>0</v>
      </c>
      <c r="S44" s="21">
        <f>'DATA MAKLUMAT MURID'!V44</f>
        <v>0</v>
      </c>
      <c r="T44" s="21">
        <f>'DATA MAKLUMAT MURID'!W44</f>
        <v>0</v>
      </c>
      <c r="U44" s="21">
        <f>'DATA MAKLUMAT MURID'!X44</f>
        <v>0</v>
      </c>
      <c r="V44" s="21">
        <f>'DATA MAKLUMAT MURID'!Y44</f>
        <v>0</v>
      </c>
      <c r="W44" s="21">
        <f>'DATA MAKLUMAT MURID'!Z44</f>
        <v>0</v>
      </c>
      <c r="X44" s="21">
        <f>'DATA MAKLUMAT MURID'!AA44</f>
        <v>0</v>
      </c>
      <c r="Y44" s="21">
        <f>'DATA MAKLUMAT MURID'!AB44</f>
        <v>0</v>
      </c>
      <c r="Z44" s="21">
        <f>'DATA MAKLUMAT MURID'!AC44</f>
        <v>0</v>
      </c>
      <c r="AA44" s="21">
        <f>'DATA MAKLUMAT MURID'!AD44</f>
        <v>0</v>
      </c>
      <c r="AB44" s="21">
        <f>'DATA MAKLUMAT MURID'!AE44</f>
        <v>0</v>
      </c>
      <c r="AC44" s="21">
        <f>'DATA MAKLUMAT MURID'!AF44</f>
        <v>0</v>
      </c>
      <c r="AD44" s="21">
        <f>'DATA MAKLUMAT MURID'!AG44</f>
        <v>0</v>
      </c>
      <c r="AE44" s="21"/>
      <c r="AF44" s="8"/>
    </row>
    <row r="45" spans="1:32">
      <c r="A45" s="20">
        <v>36</v>
      </c>
      <c r="B45" s="21">
        <f>'DATA MAKLUMAT MURID'!E45</f>
        <v>0</v>
      </c>
      <c r="C45" s="21">
        <f>'DATA MAKLUMAT MURID'!F45</f>
        <v>0</v>
      </c>
      <c r="D45" s="21">
        <f>'DATA MAKLUMAT MURID'!G45</f>
        <v>0</v>
      </c>
      <c r="E45" s="21">
        <f>'DATA MAKLUMAT MURID'!H45</f>
        <v>0</v>
      </c>
      <c r="F45" s="21">
        <f>'DATA MAKLUMAT MURID'!I45</f>
        <v>0</v>
      </c>
      <c r="G45" s="21">
        <f>'DATA MAKLUMAT MURID'!J45</f>
        <v>0</v>
      </c>
      <c r="H45" s="21">
        <f>'DATA MAKLUMAT MURID'!K45</f>
        <v>0</v>
      </c>
      <c r="I45" s="21">
        <f>'DATA MAKLUMAT MURID'!L45</f>
        <v>0</v>
      </c>
      <c r="J45" s="21">
        <f>'DATA MAKLUMAT MURID'!M45</f>
        <v>0</v>
      </c>
      <c r="K45" s="21">
        <f>'DATA MAKLUMAT MURID'!N45</f>
        <v>0</v>
      </c>
      <c r="L45" s="21">
        <f>'DATA MAKLUMAT MURID'!O45</f>
        <v>0</v>
      </c>
      <c r="M45" s="21">
        <f>'DATA MAKLUMAT MURID'!P45</f>
        <v>0</v>
      </c>
      <c r="N45" s="21">
        <f>'DATA MAKLUMAT MURID'!Q45</f>
        <v>0</v>
      </c>
      <c r="O45" s="21">
        <f>'DATA MAKLUMAT MURID'!R45</f>
        <v>0</v>
      </c>
      <c r="P45" s="21">
        <f>'DATA MAKLUMAT MURID'!S45</f>
        <v>0</v>
      </c>
      <c r="Q45" s="21">
        <f>'DATA MAKLUMAT MURID'!T45</f>
        <v>0</v>
      </c>
      <c r="R45" s="21">
        <f>'DATA MAKLUMAT MURID'!U45</f>
        <v>0</v>
      </c>
      <c r="S45" s="21">
        <f>'DATA MAKLUMAT MURID'!V45</f>
        <v>0</v>
      </c>
      <c r="T45" s="21">
        <f>'DATA MAKLUMAT MURID'!W45</f>
        <v>0</v>
      </c>
      <c r="U45" s="21">
        <f>'DATA MAKLUMAT MURID'!X45</f>
        <v>0</v>
      </c>
      <c r="V45" s="21">
        <f>'DATA MAKLUMAT MURID'!Y45</f>
        <v>0</v>
      </c>
      <c r="W45" s="21">
        <f>'DATA MAKLUMAT MURID'!Z45</f>
        <v>0</v>
      </c>
      <c r="X45" s="21">
        <f>'DATA MAKLUMAT MURID'!AA45</f>
        <v>0</v>
      </c>
      <c r="Y45" s="21">
        <f>'DATA MAKLUMAT MURID'!AB45</f>
        <v>0</v>
      </c>
      <c r="Z45" s="21">
        <f>'DATA MAKLUMAT MURID'!AC45</f>
        <v>0</v>
      </c>
      <c r="AA45" s="21">
        <f>'DATA MAKLUMAT MURID'!AD45</f>
        <v>0</v>
      </c>
      <c r="AB45" s="21">
        <f>'DATA MAKLUMAT MURID'!AE45</f>
        <v>0</v>
      </c>
      <c r="AC45" s="21">
        <f>'DATA MAKLUMAT MURID'!AF45</f>
        <v>0</v>
      </c>
      <c r="AD45" s="21">
        <f>'DATA MAKLUMAT MURID'!AG45</f>
        <v>0</v>
      </c>
      <c r="AE45" s="21"/>
      <c r="AF45" s="8"/>
    </row>
    <row r="46" spans="1:32">
      <c r="A46" s="20">
        <v>37</v>
      </c>
      <c r="B46" s="21">
        <f>'DATA MAKLUMAT MURID'!E46</f>
        <v>0</v>
      </c>
      <c r="C46" s="21">
        <f>'DATA MAKLUMAT MURID'!F46</f>
        <v>0</v>
      </c>
      <c r="D46" s="21">
        <f>'DATA MAKLUMAT MURID'!G46</f>
        <v>0</v>
      </c>
      <c r="E46" s="21">
        <f>'DATA MAKLUMAT MURID'!H46</f>
        <v>0</v>
      </c>
      <c r="F46" s="21">
        <f>'DATA MAKLUMAT MURID'!I46</f>
        <v>0</v>
      </c>
      <c r="G46" s="21">
        <f>'DATA MAKLUMAT MURID'!J46</f>
        <v>0</v>
      </c>
      <c r="H46" s="21">
        <f>'DATA MAKLUMAT MURID'!K46</f>
        <v>0</v>
      </c>
      <c r="I46" s="21">
        <f>'DATA MAKLUMAT MURID'!L46</f>
        <v>0</v>
      </c>
      <c r="J46" s="21">
        <f>'DATA MAKLUMAT MURID'!M46</f>
        <v>0</v>
      </c>
      <c r="K46" s="21">
        <f>'DATA MAKLUMAT MURID'!N46</f>
        <v>0</v>
      </c>
      <c r="L46" s="21">
        <f>'DATA MAKLUMAT MURID'!O46</f>
        <v>0</v>
      </c>
      <c r="M46" s="21">
        <f>'DATA MAKLUMAT MURID'!P46</f>
        <v>0</v>
      </c>
      <c r="N46" s="21">
        <f>'DATA MAKLUMAT MURID'!Q46</f>
        <v>0</v>
      </c>
      <c r="O46" s="21">
        <f>'DATA MAKLUMAT MURID'!R46</f>
        <v>0</v>
      </c>
      <c r="P46" s="21">
        <f>'DATA MAKLUMAT MURID'!S46</f>
        <v>0</v>
      </c>
      <c r="Q46" s="21">
        <f>'DATA MAKLUMAT MURID'!T46</f>
        <v>0</v>
      </c>
      <c r="R46" s="21">
        <f>'DATA MAKLUMAT MURID'!U46</f>
        <v>0</v>
      </c>
      <c r="S46" s="21">
        <f>'DATA MAKLUMAT MURID'!V46</f>
        <v>0</v>
      </c>
      <c r="T46" s="21">
        <f>'DATA MAKLUMAT MURID'!W46</f>
        <v>0</v>
      </c>
      <c r="U46" s="21">
        <f>'DATA MAKLUMAT MURID'!X46</f>
        <v>0</v>
      </c>
      <c r="V46" s="21">
        <f>'DATA MAKLUMAT MURID'!Y46</f>
        <v>0</v>
      </c>
      <c r="W46" s="21">
        <f>'DATA MAKLUMAT MURID'!Z46</f>
        <v>0</v>
      </c>
      <c r="X46" s="21">
        <f>'DATA MAKLUMAT MURID'!AA46</f>
        <v>0</v>
      </c>
      <c r="Y46" s="21">
        <f>'DATA MAKLUMAT MURID'!AB46</f>
        <v>0</v>
      </c>
      <c r="Z46" s="21">
        <f>'DATA MAKLUMAT MURID'!AC46</f>
        <v>0</v>
      </c>
      <c r="AA46" s="21">
        <f>'DATA MAKLUMAT MURID'!AD46</f>
        <v>0</v>
      </c>
      <c r="AB46" s="21">
        <f>'DATA MAKLUMAT MURID'!AE46</f>
        <v>0</v>
      </c>
      <c r="AC46" s="21">
        <f>'DATA MAKLUMAT MURID'!AF46</f>
        <v>0</v>
      </c>
      <c r="AD46" s="21">
        <f>'DATA MAKLUMAT MURID'!AG46</f>
        <v>0</v>
      </c>
      <c r="AE46" s="21"/>
      <c r="AF46" s="8"/>
    </row>
    <row r="47" spans="1:32">
      <c r="A47" s="20">
        <v>38</v>
      </c>
      <c r="B47" s="21">
        <f>'DATA MAKLUMAT MURID'!E47</f>
        <v>0</v>
      </c>
      <c r="C47" s="21">
        <f>'DATA MAKLUMAT MURID'!F47</f>
        <v>0</v>
      </c>
      <c r="D47" s="21">
        <f>'DATA MAKLUMAT MURID'!G47</f>
        <v>0</v>
      </c>
      <c r="E47" s="21">
        <f>'DATA MAKLUMAT MURID'!H47</f>
        <v>0</v>
      </c>
      <c r="F47" s="21">
        <f>'DATA MAKLUMAT MURID'!I47</f>
        <v>0</v>
      </c>
      <c r="G47" s="21">
        <f>'DATA MAKLUMAT MURID'!J47</f>
        <v>0</v>
      </c>
      <c r="H47" s="21">
        <f>'DATA MAKLUMAT MURID'!K47</f>
        <v>0</v>
      </c>
      <c r="I47" s="21">
        <f>'DATA MAKLUMAT MURID'!L47</f>
        <v>0</v>
      </c>
      <c r="J47" s="21">
        <f>'DATA MAKLUMAT MURID'!M47</f>
        <v>0</v>
      </c>
      <c r="K47" s="21">
        <f>'DATA MAKLUMAT MURID'!N47</f>
        <v>0</v>
      </c>
      <c r="L47" s="21">
        <f>'DATA MAKLUMAT MURID'!O47</f>
        <v>0</v>
      </c>
      <c r="M47" s="21">
        <f>'DATA MAKLUMAT MURID'!P47</f>
        <v>0</v>
      </c>
      <c r="N47" s="21">
        <f>'DATA MAKLUMAT MURID'!Q47</f>
        <v>0</v>
      </c>
      <c r="O47" s="21">
        <f>'DATA MAKLUMAT MURID'!R47</f>
        <v>0</v>
      </c>
      <c r="P47" s="21">
        <f>'DATA MAKLUMAT MURID'!S47</f>
        <v>0</v>
      </c>
      <c r="Q47" s="21">
        <f>'DATA MAKLUMAT MURID'!T47</f>
        <v>0</v>
      </c>
      <c r="R47" s="21">
        <f>'DATA MAKLUMAT MURID'!U47</f>
        <v>0</v>
      </c>
      <c r="S47" s="21">
        <f>'DATA MAKLUMAT MURID'!V47</f>
        <v>0</v>
      </c>
      <c r="T47" s="21">
        <f>'DATA MAKLUMAT MURID'!W47</f>
        <v>0</v>
      </c>
      <c r="U47" s="21">
        <f>'DATA MAKLUMAT MURID'!X47</f>
        <v>0</v>
      </c>
      <c r="V47" s="21">
        <f>'DATA MAKLUMAT MURID'!Y47</f>
        <v>0</v>
      </c>
      <c r="W47" s="21">
        <f>'DATA MAKLUMAT MURID'!Z47</f>
        <v>0</v>
      </c>
      <c r="X47" s="21">
        <f>'DATA MAKLUMAT MURID'!AA47</f>
        <v>0</v>
      </c>
      <c r="Y47" s="21">
        <f>'DATA MAKLUMAT MURID'!AB47</f>
        <v>0</v>
      </c>
      <c r="Z47" s="21">
        <f>'DATA MAKLUMAT MURID'!AC47</f>
        <v>0</v>
      </c>
      <c r="AA47" s="21">
        <f>'DATA MAKLUMAT MURID'!AD47</f>
        <v>0</v>
      </c>
      <c r="AB47" s="21">
        <f>'DATA MAKLUMAT MURID'!AE47</f>
        <v>0</v>
      </c>
      <c r="AC47" s="21">
        <f>'DATA MAKLUMAT MURID'!AF47</f>
        <v>0</v>
      </c>
      <c r="AD47" s="21">
        <f>'DATA MAKLUMAT MURID'!AG47</f>
        <v>0</v>
      </c>
      <c r="AE47" s="21"/>
      <c r="AF47" s="8"/>
    </row>
    <row r="48" spans="1:32">
      <c r="A48" s="20">
        <v>39</v>
      </c>
      <c r="B48" s="21">
        <f>'DATA MAKLUMAT MURID'!E48</f>
        <v>0</v>
      </c>
      <c r="C48" s="21">
        <f>'DATA MAKLUMAT MURID'!F48</f>
        <v>0</v>
      </c>
      <c r="D48" s="21">
        <f>'DATA MAKLUMAT MURID'!G48</f>
        <v>0</v>
      </c>
      <c r="E48" s="21">
        <f>'DATA MAKLUMAT MURID'!H48</f>
        <v>0</v>
      </c>
      <c r="F48" s="21">
        <f>'DATA MAKLUMAT MURID'!I48</f>
        <v>0</v>
      </c>
      <c r="G48" s="21">
        <f>'DATA MAKLUMAT MURID'!J48</f>
        <v>0</v>
      </c>
      <c r="H48" s="21">
        <f>'DATA MAKLUMAT MURID'!K48</f>
        <v>0</v>
      </c>
      <c r="I48" s="21">
        <f>'DATA MAKLUMAT MURID'!L48</f>
        <v>0</v>
      </c>
      <c r="J48" s="21">
        <f>'DATA MAKLUMAT MURID'!M48</f>
        <v>0</v>
      </c>
      <c r="K48" s="21">
        <f>'DATA MAKLUMAT MURID'!N48</f>
        <v>0</v>
      </c>
      <c r="L48" s="21">
        <f>'DATA MAKLUMAT MURID'!O48</f>
        <v>0</v>
      </c>
      <c r="M48" s="21">
        <f>'DATA MAKLUMAT MURID'!P48</f>
        <v>0</v>
      </c>
      <c r="N48" s="21">
        <f>'DATA MAKLUMAT MURID'!Q48</f>
        <v>0</v>
      </c>
      <c r="O48" s="21">
        <f>'DATA MAKLUMAT MURID'!R48</f>
        <v>0</v>
      </c>
      <c r="P48" s="21">
        <f>'DATA MAKLUMAT MURID'!S48</f>
        <v>0</v>
      </c>
      <c r="Q48" s="21">
        <f>'DATA MAKLUMAT MURID'!T48</f>
        <v>0</v>
      </c>
      <c r="R48" s="21">
        <f>'DATA MAKLUMAT MURID'!U48</f>
        <v>0</v>
      </c>
      <c r="S48" s="21">
        <f>'DATA MAKLUMAT MURID'!V48</f>
        <v>0</v>
      </c>
      <c r="T48" s="21">
        <f>'DATA MAKLUMAT MURID'!W48</f>
        <v>0</v>
      </c>
      <c r="U48" s="21">
        <f>'DATA MAKLUMAT MURID'!X48</f>
        <v>0</v>
      </c>
      <c r="V48" s="21">
        <f>'DATA MAKLUMAT MURID'!Y48</f>
        <v>0</v>
      </c>
      <c r="W48" s="21">
        <f>'DATA MAKLUMAT MURID'!Z48</f>
        <v>0</v>
      </c>
      <c r="X48" s="21">
        <f>'DATA MAKLUMAT MURID'!AA48</f>
        <v>0</v>
      </c>
      <c r="Y48" s="21">
        <f>'DATA MAKLUMAT MURID'!AB48</f>
        <v>0</v>
      </c>
      <c r="Z48" s="21">
        <f>'DATA MAKLUMAT MURID'!AC48</f>
        <v>0</v>
      </c>
      <c r="AA48" s="21">
        <f>'DATA MAKLUMAT MURID'!AD48</f>
        <v>0</v>
      </c>
      <c r="AB48" s="21">
        <f>'DATA MAKLUMAT MURID'!AE48</f>
        <v>0</v>
      </c>
      <c r="AC48" s="21">
        <f>'DATA MAKLUMAT MURID'!AF48</f>
        <v>0</v>
      </c>
      <c r="AD48" s="21">
        <f>'DATA MAKLUMAT MURID'!AG48</f>
        <v>0</v>
      </c>
      <c r="AE48" s="21"/>
      <c r="AF48" s="8"/>
    </row>
    <row r="49" spans="1:32">
      <c r="A49" s="20">
        <v>40</v>
      </c>
      <c r="B49" s="21">
        <f>'DATA MAKLUMAT MURID'!E49</f>
        <v>0</v>
      </c>
      <c r="C49" s="21">
        <f>'DATA MAKLUMAT MURID'!F49</f>
        <v>0</v>
      </c>
      <c r="D49" s="21">
        <f>'DATA MAKLUMAT MURID'!G49</f>
        <v>0</v>
      </c>
      <c r="E49" s="21">
        <f>'DATA MAKLUMAT MURID'!H49</f>
        <v>0</v>
      </c>
      <c r="F49" s="21">
        <f>'DATA MAKLUMAT MURID'!I49</f>
        <v>0</v>
      </c>
      <c r="G49" s="21">
        <f>'DATA MAKLUMAT MURID'!J49</f>
        <v>0</v>
      </c>
      <c r="H49" s="21">
        <f>'DATA MAKLUMAT MURID'!K49</f>
        <v>0</v>
      </c>
      <c r="I49" s="21">
        <f>'DATA MAKLUMAT MURID'!L49</f>
        <v>0</v>
      </c>
      <c r="J49" s="21">
        <f>'DATA MAKLUMAT MURID'!M49</f>
        <v>0</v>
      </c>
      <c r="K49" s="21">
        <f>'DATA MAKLUMAT MURID'!N49</f>
        <v>0</v>
      </c>
      <c r="L49" s="21">
        <f>'DATA MAKLUMAT MURID'!O49</f>
        <v>0</v>
      </c>
      <c r="M49" s="21">
        <f>'DATA MAKLUMAT MURID'!P49</f>
        <v>0</v>
      </c>
      <c r="N49" s="21">
        <f>'DATA MAKLUMAT MURID'!Q49</f>
        <v>0</v>
      </c>
      <c r="O49" s="21">
        <f>'DATA MAKLUMAT MURID'!R49</f>
        <v>0</v>
      </c>
      <c r="P49" s="21">
        <f>'DATA MAKLUMAT MURID'!S49</f>
        <v>0</v>
      </c>
      <c r="Q49" s="21">
        <f>'DATA MAKLUMAT MURID'!T49</f>
        <v>0</v>
      </c>
      <c r="R49" s="21">
        <f>'DATA MAKLUMAT MURID'!U49</f>
        <v>0</v>
      </c>
      <c r="S49" s="21">
        <f>'DATA MAKLUMAT MURID'!V49</f>
        <v>0</v>
      </c>
      <c r="T49" s="21">
        <f>'DATA MAKLUMAT MURID'!W49</f>
        <v>0</v>
      </c>
      <c r="U49" s="21">
        <f>'DATA MAKLUMAT MURID'!X49</f>
        <v>0</v>
      </c>
      <c r="V49" s="21">
        <f>'DATA MAKLUMAT MURID'!Y49</f>
        <v>0</v>
      </c>
      <c r="W49" s="21">
        <f>'DATA MAKLUMAT MURID'!Z49</f>
        <v>0</v>
      </c>
      <c r="X49" s="21">
        <f>'DATA MAKLUMAT MURID'!AA49</f>
        <v>0</v>
      </c>
      <c r="Y49" s="21">
        <f>'DATA MAKLUMAT MURID'!AB49</f>
        <v>0</v>
      </c>
      <c r="Z49" s="21">
        <f>'DATA MAKLUMAT MURID'!AC49</f>
        <v>0</v>
      </c>
      <c r="AA49" s="21">
        <f>'DATA MAKLUMAT MURID'!AD49</f>
        <v>0</v>
      </c>
      <c r="AB49" s="21">
        <f>'DATA MAKLUMAT MURID'!AE49</f>
        <v>0</v>
      </c>
      <c r="AC49" s="21">
        <f>'DATA MAKLUMAT MURID'!AF49</f>
        <v>0</v>
      </c>
      <c r="AD49" s="21">
        <f>'DATA MAKLUMAT MURID'!AG49</f>
        <v>0</v>
      </c>
      <c r="AE49" s="21"/>
      <c r="AF49" s="8"/>
    </row>
    <row r="50" spans="1:32">
      <c r="A50" s="20">
        <v>41</v>
      </c>
      <c r="B50" s="21">
        <f>'DATA MAKLUMAT MURID'!E50</f>
        <v>0</v>
      </c>
      <c r="C50" s="21">
        <f>'DATA MAKLUMAT MURID'!F50</f>
        <v>0</v>
      </c>
      <c r="D50" s="21">
        <f>'DATA MAKLUMAT MURID'!G50</f>
        <v>0</v>
      </c>
      <c r="E50" s="21">
        <f>'DATA MAKLUMAT MURID'!H50</f>
        <v>0</v>
      </c>
      <c r="F50" s="21">
        <f>'DATA MAKLUMAT MURID'!I50</f>
        <v>0</v>
      </c>
      <c r="G50" s="21">
        <f>'DATA MAKLUMAT MURID'!J50</f>
        <v>0</v>
      </c>
      <c r="H50" s="21">
        <f>'DATA MAKLUMAT MURID'!K50</f>
        <v>0</v>
      </c>
      <c r="I50" s="21">
        <f>'DATA MAKLUMAT MURID'!L50</f>
        <v>0</v>
      </c>
      <c r="J50" s="21">
        <f>'DATA MAKLUMAT MURID'!M50</f>
        <v>0</v>
      </c>
      <c r="K50" s="21">
        <f>'DATA MAKLUMAT MURID'!N50</f>
        <v>0</v>
      </c>
      <c r="L50" s="21">
        <f>'DATA MAKLUMAT MURID'!O50</f>
        <v>0</v>
      </c>
      <c r="M50" s="21">
        <f>'DATA MAKLUMAT MURID'!P50</f>
        <v>0</v>
      </c>
      <c r="N50" s="21">
        <f>'DATA MAKLUMAT MURID'!Q50</f>
        <v>0</v>
      </c>
      <c r="O50" s="21">
        <f>'DATA MAKLUMAT MURID'!R50</f>
        <v>0</v>
      </c>
      <c r="P50" s="21">
        <f>'DATA MAKLUMAT MURID'!S50</f>
        <v>0</v>
      </c>
      <c r="Q50" s="21">
        <f>'DATA MAKLUMAT MURID'!T50</f>
        <v>0</v>
      </c>
      <c r="R50" s="21">
        <f>'DATA MAKLUMAT MURID'!U50</f>
        <v>0</v>
      </c>
      <c r="S50" s="21">
        <f>'DATA MAKLUMAT MURID'!V50</f>
        <v>0</v>
      </c>
      <c r="T50" s="21">
        <f>'DATA MAKLUMAT MURID'!W50</f>
        <v>0</v>
      </c>
      <c r="U50" s="21">
        <f>'DATA MAKLUMAT MURID'!X50</f>
        <v>0</v>
      </c>
      <c r="V50" s="21">
        <f>'DATA MAKLUMAT MURID'!Y50</f>
        <v>0</v>
      </c>
      <c r="W50" s="21">
        <f>'DATA MAKLUMAT MURID'!Z50</f>
        <v>0</v>
      </c>
      <c r="X50" s="21">
        <f>'DATA MAKLUMAT MURID'!AA50</f>
        <v>0</v>
      </c>
      <c r="Y50" s="21">
        <f>'DATA MAKLUMAT MURID'!AB50</f>
        <v>0</v>
      </c>
      <c r="Z50" s="21">
        <f>'DATA MAKLUMAT MURID'!AC50</f>
        <v>0</v>
      </c>
      <c r="AA50" s="21">
        <f>'DATA MAKLUMAT MURID'!AD50</f>
        <v>0</v>
      </c>
      <c r="AB50" s="21">
        <f>'DATA MAKLUMAT MURID'!AE50</f>
        <v>0</v>
      </c>
      <c r="AC50" s="21">
        <f>'DATA MAKLUMAT MURID'!AF50</f>
        <v>0</v>
      </c>
      <c r="AD50" s="21">
        <f>'DATA MAKLUMAT MURID'!AG50</f>
        <v>0</v>
      </c>
      <c r="AE50" s="21"/>
      <c r="AF50" s="8"/>
    </row>
    <row r="51" spans="1:32">
      <c r="A51" s="20">
        <v>42</v>
      </c>
      <c r="B51" s="21">
        <f>'DATA MAKLUMAT MURID'!E51</f>
        <v>0</v>
      </c>
      <c r="C51" s="21">
        <f>'DATA MAKLUMAT MURID'!F51</f>
        <v>0</v>
      </c>
      <c r="D51" s="21">
        <f>'DATA MAKLUMAT MURID'!G51</f>
        <v>0</v>
      </c>
      <c r="E51" s="21">
        <f>'DATA MAKLUMAT MURID'!H51</f>
        <v>0</v>
      </c>
      <c r="F51" s="21">
        <f>'DATA MAKLUMAT MURID'!I51</f>
        <v>0</v>
      </c>
      <c r="G51" s="21">
        <f>'DATA MAKLUMAT MURID'!J51</f>
        <v>0</v>
      </c>
      <c r="H51" s="21">
        <f>'DATA MAKLUMAT MURID'!K51</f>
        <v>0</v>
      </c>
      <c r="I51" s="21">
        <f>'DATA MAKLUMAT MURID'!L51</f>
        <v>0</v>
      </c>
      <c r="J51" s="21">
        <f>'DATA MAKLUMAT MURID'!M51</f>
        <v>0</v>
      </c>
      <c r="K51" s="21">
        <f>'DATA MAKLUMAT MURID'!N51</f>
        <v>0</v>
      </c>
      <c r="L51" s="21">
        <f>'DATA MAKLUMAT MURID'!O51</f>
        <v>0</v>
      </c>
      <c r="M51" s="21">
        <f>'DATA MAKLUMAT MURID'!P51</f>
        <v>0</v>
      </c>
      <c r="N51" s="21">
        <f>'DATA MAKLUMAT MURID'!Q51</f>
        <v>0</v>
      </c>
      <c r="O51" s="21">
        <f>'DATA MAKLUMAT MURID'!R51</f>
        <v>0</v>
      </c>
      <c r="P51" s="21">
        <f>'DATA MAKLUMAT MURID'!S51</f>
        <v>0</v>
      </c>
      <c r="Q51" s="21">
        <f>'DATA MAKLUMAT MURID'!T51</f>
        <v>0</v>
      </c>
      <c r="R51" s="21">
        <f>'DATA MAKLUMAT MURID'!U51</f>
        <v>0</v>
      </c>
      <c r="S51" s="21">
        <f>'DATA MAKLUMAT MURID'!V51</f>
        <v>0</v>
      </c>
      <c r="T51" s="21">
        <f>'DATA MAKLUMAT MURID'!W51</f>
        <v>0</v>
      </c>
      <c r="U51" s="21">
        <f>'DATA MAKLUMAT MURID'!X51</f>
        <v>0</v>
      </c>
      <c r="V51" s="21">
        <f>'DATA MAKLUMAT MURID'!Y51</f>
        <v>0</v>
      </c>
      <c r="W51" s="21">
        <f>'DATA MAKLUMAT MURID'!Z51</f>
        <v>0</v>
      </c>
      <c r="X51" s="21">
        <f>'DATA MAKLUMAT MURID'!AA51</f>
        <v>0</v>
      </c>
      <c r="Y51" s="21">
        <f>'DATA MAKLUMAT MURID'!AB51</f>
        <v>0</v>
      </c>
      <c r="Z51" s="21">
        <f>'DATA MAKLUMAT MURID'!AC51</f>
        <v>0</v>
      </c>
      <c r="AA51" s="21">
        <f>'DATA MAKLUMAT MURID'!AD51</f>
        <v>0</v>
      </c>
      <c r="AB51" s="21">
        <f>'DATA MAKLUMAT MURID'!AE51</f>
        <v>0</v>
      </c>
      <c r="AC51" s="21">
        <f>'DATA MAKLUMAT MURID'!AF51</f>
        <v>0</v>
      </c>
      <c r="AD51" s="21">
        <f>'DATA MAKLUMAT MURID'!AG51</f>
        <v>0</v>
      </c>
      <c r="AE51" s="21"/>
      <c r="AF51" s="8"/>
    </row>
    <row r="52" spans="1:32">
      <c r="A52" s="20">
        <v>43</v>
      </c>
      <c r="B52" s="21">
        <f>'DATA MAKLUMAT MURID'!E52</f>
        <v>0</v>
      </c>
      <c r="C52" s="21">
        <f>'DATA MAKLUMAT MURID'!F52</f>
        <v>0</v>
      </c>
      <c r="D52" s="21">
        <f>'DATA MAKLUMAT MURID'!G52</f>
        <v>0</v>
      </c>
      <c r="E52" s="21">
        <f>'DATA MAKLUMAT MURID'!H52</f>
        <v>0</v>
      </c>
      <c r="F52" s="21">
        <f>'DATA MAKLUMAT MURID'!I52</f>
        <v>0</v>
      </c>
      <c r="G52" s="21">
        <f>'DATA MAKLUMAT MURID'!J52</f>
        <v>0</v>
      </c>
      <c r="H52" s="21">
        <f>'DATA MAKLUMAT MURID'!K52</f>
        <v>0</v>
      </c>
      <c r="I52" s="21">
        <f>'DATA MAKLUMAT MURID'!L52</f>
        <v>0</v>
      </c>
      <c r="J52" s="21">
        <f>'DATA MAKLUMAT MURID'!M52</f>
        <v>0</v>
      </c>
      <c r="K52" s="21">
        <f>'DATA MAKLUMAT MURID'!N52</f>
        <v>0</v>
      </c>
      <c r="L52" s="21">
        <f>'DATA MAKLUMAT MURID'!O52</f>
        <v>0</v>
      </c>
      <c r="M52" s="21">
        <f>'DATA MAKLUMAT MURID'!P52</f>
        <v>0</v>
      </c>
      <c r="N52" s="21">
        <f>'DATA MAKLUMAT MURID'!Q52</f>
        <v>0</v>
      </c>
      <c r="O52" s="21">
        <f>'DATA MAKLUMAT MURID'!R52</f>
        <v>0</v>
      </c>
      <c r="P52" s="21">
        <f>'DATA MAKLUMAT MURID'!S52</f>
        <v>0</v>
      </c>
      <c r="Q52" s="21">
        <f>'DATA MAKLUMAT MURID'!T52</f>
        <v>0</v>
      </c>
      <c r="R52" s="21">
        <f>'DATA MAKLUMAT MURID'!U52</f>
        <v>0</v>
      </c>
      <c r="S52" s="21">
        <f>'DATA MAKLUMAT MURID'!V52</f>
        <v>0</v>
      </c>
      <c r="T52" s="21">
        <f>'DATA MAKLUMAT MURID'!W52</f>
        <v>0</v>
      </c>
      <c r="U52" s="21">
        <f>'DATA MAKLUMAT MURID'!X52</f>
        <v>0</v>
      </c>
      <c r="V52" s="21">
        <f>'DATA MAKLUMAT MURID'!Y52</f>
        <v>0</v>
      </c>
      <c r="W52" s="21">
        <f>'DATA MAKLUMAT MURID'!Z52</f>
        <v>0</v>
      </c>
      <c r="X52" s="21">
        <f>'DATA MAKLUMAT MURID'!AA52</f>
        <v>0</v>
      </c>
      <c r="Y52" s="21">
        <f>'DATA MAKLUMAT MURID'!AB52</f>
        <v>0</v>
      </c>
      <c r="Z52" s="21">
        <f>'DATA MAKLUMAT MURID'!AC52</f>
        <v>0</v>
      </c>
      <c r="AA52" s="21">
        <f>'DATA MAKLUMAT MURID'!AD52</f>
        <v>0</v>
      </c>
      <c r="AB52" s="21">
        <f>'DATA MAKLUMAT MURID'!AE52</f>
        <v>0</v>
      </c>
      <c r="AC52" s="21">
        <f>'DATA MAKLUMAT MURID'!AF52</f>
        <v>0</v>
      </c>
      <c r="AD52" s="21">
        <f>'DATA MAKLUMAT MURID'!AG52</f>
        <v>0</v>
      </c>
      <c r="AE52" s="21"/>
      <c r="AF52" s="8"/>
    </row>
    <row r="53" spans="1:32">
      <c r="A53" s="20">
        <v>44</v>
      </c>
      <c r="B53" s="21">
        <f>'DATA MAKLUMAT MURID'!E53</f>
        <v>0</v>
      </c>
      <c r="C53" s="21">
        <f>'DATA MAKLUMAT MURID'!F53</f>
        <v>0</v>
      </c>
      <c r="D53" s="21">
        <f>'DATA MAKLUMAT MURID'!G53</f>
        <v>0</v>
      </c>
      <c r="E53" s="21">
        <f>'DATA MAKLUMAT MURID'!H53</f>
        <v>0</v>
      </c>
      <c r="F53" s="21">
        <f>'DATA MAKLUMAT MURID'!I53</f>
        <v>0</v>
      </c>
      <c r="G53" s="21">
        <f>'DATA MAKLUMAT MURID'!J53</f>
        <v>0</v>
      </c>
      <c r="H53" s="21">
        <f>'DATA MAKLUMAT MURID'!K53</f>
        <v>0</v>
      </c>
      <c r="I53" s="21">
        <f>'DATA MAKLUMAT MURID'!L53</f>
        <v>0</v>
      </c>
      <c r="J53" s="21">
        <f>'DATA MAKLUMAT MURID'!M53</f>
        <v>0</v>
      </c>
      <c r="K53" s="21">
        <f>'DATA MAKLUMAT MURID'!N53</f>
        <v>0</v>
      </c>
      <c r="L53" s="21">
        <f>'DATA MAKLUMAT MURID'!O53</f>
        <v>0</v>
      </c>
      <c r="M53" s="21">
        <f>'DATA MAKLUMAT MURID'!P53</f>
        <v>0</v>
      </c>
      <c r="N53" s="21">
        <f>'DATA MAKLUMAT MURID'!Q53</f>
        <v>0</v>
      </c>
      <c r="O53" s="21">
        <f>'DATA MAKLUMAT MURID'!R53</f>
        <v>0</v>
      </c>
      <c r="P53" s="21">
        <f>'DATA MAKLUMAT MURID'!S53</f>
        <v>0</v>
      </c>
      <c r="Q53" s="21">
        <f>'DATA MAKLUMAT MURID'!T53</f>
        <v>0</v>
      </c>
      <c r="R53" s="21">
        <f>'DATA MAKLUMAT MURID'!U53</f>
        <v>0</v>
      </c>
      <c r="S53" s="21">
        <f>'DATA MAKLUMAT MURID'!V53</f>
        <v>0</v>
      </c>
      <c r="T53" s="21">
        <f>'DATA MAKLUMAT MURID'!W53</f>
        <v>0</v>
      </c>
      <c r="U53" s="21">
        <f>'DATA MAKLUMAT MURID'!X53</f>
        <v>0</v>
      </c>
      <c r="V53" s="21">
        <f>'DATA MAKLUMAT MURID'!Y53</f>
        <v>0</v>
      </c>
      <c r="W53" s="21">
        <f>'DATA MAKLUMAT MURID'!Z53</f>
        <v>0</v>
      </c>
      <c r="X53" s="21">
        <f>'DATA MAKLUMAT MURID'!AA53</f>
        <v>0</v>
      </c>
      <c r="Y53" s="21">
        <f>'DATA MAKLUMAT MURID'!AB53</f>
        <v>0</v>
      </c>
      <c r="Z53" s="21">
        <f>'DATA MAKLUMAT MURID'!AC53</f>
        <v>0</v>
      </c>
      <c r="AA53" s="21">
        <f>'DATA MAKLUMAT MURID'!AD53</f>
        <v>0</v>
      </c>
      <c r="AB53" s="21">
        <f>'DATA MAKLUMAT MURID'!AE53</f>
        <v>0</v>
      </c>
      <c r="AC53" s="21">
        <f>'DATA MAKLUMAT MURID'!AF53</f>
        <v>0</v>
      </c>
      <c r="AD53" s="21">
        <f>'DATA MAKLUMAT MURID'!AG53</f>
        <v>0</v>
      </c>
      <c r="AE53" s="21"/>
      <c r="AF53" s="8"/>
    </row>
    <row r="54" spans="1:32">
      <c r="A54" s="20">
        <v>45</v>
      </c>
      <c r="B54" s="21">
        <f>'DATA MAKLUMAT MURID'!E54</f>
        <v>0</v>
      </c>
      <c r="C54" s="21">
        <f>'DATA MAKLUMAT MURID'!F54</f>
        <v>0</v>
      </c>
      <c r="D54" s="21">
        <f>'DATA MAKLUMAT MURID'!G54</f>
        <v>0</v>
      </c>
      <c r="E54" s="21">
        <f>'DATA MAKLUMAT MURID'!H54</f>
        <v>0</v>
      </c>
      <c r="F54" s="21">
        <f>'DATA MAKLUMAT MURID'!I54</f>
        <v>0</v>
      </c>
      <c r="G54" s="21">
        <f>'DATA MAKLUMAT MURID'!J54</f>
        <v>0</v>
      </c>
      <c r="H54" s="21">
        <f>'DATA MAKLUMAT MURID'!K54</f>
        <v>0</v>
      </c>
      <c r="I54" s="21">
        <f>'DATA MAKLUMAT MURID'!L54</f>
        <v>0</v>
      </c>
      <c r="J54" s="21">
        <f>'DATA MAKLUMAT MURID'!M54</f>
        <v>0</v>
      </c>
      <c r="K54" s="21">
        <f>'DATA MAKLUMAT MURID'!N54</f>
        <v>0</v>
      </c>
      <c r="L54" s="21">
        <f>'DATA MAKLUMAT MURID'!O54</f>
        <v>0</v>
      </c>
      <c r="M54" s="21">
        <f>'DATA MAKLUMAT MURID'!P54</f>
        <v>0</v>
      </c>
      <c r="N54" s="21">
        <f>'DATA MAKLUMAT MURID'!Q54</f>
        <v>0</v>
      </c>
      <c r="O54" s="21">
        <f>'DATA MAKLUMAT MURID'!R54</f>
        <v>0</v>
      </c>
      <c r="P54" s="21">
        <f>'DATA MAKLUMAT MURID'!S54</f>
        <v>0</v>
      </c>
      <c r="Q54" s="21">
        <f>'DATA MAKLUMAT MURID'!T54</f>
        <v>0</v>
      </c>
      <c r="R54" s="21">
        <f>'DATA MAKLUMAT MURID'!U54</f>
        <v>0</v>
      </c>
      <c r="S54" s="21">
        <f>'DATA MAKLUMAT MURID'!V54</f>
        <v>0</v>
      </c>
      <c r="T54" s="21">
        <f>'DATA MAKLUMAT MURID'!W54</f>
        <v>0</v>
      </c>
      <c r="U54" s="21">
        <f>'DATA MAKLUMAT MURID'!X54</f>
        <v>0</v>
      </c>
      <c r="V54" s="21">
        <f>'DATA MAKLUMAT MURID'!Y54</f>
        <v>0</v>
      </c>
      <c r="W54" s="21">
        <f>'DATA MAKLUMAT MURID'!Z54</f>
        <v>0</v>
      </c>
      <c r="X54" s="21">
        <f>'DATA MAKLUMAT MURID'!AA54</f>
        <v>0</v>
      </c>
      <c r="Y54" s="21">
        <f>'DATA MAKLUMAT MURID'!AB54</f>
        <v>0</v>
      </c>
      <c r="Z54" s="21">
        <f>'DATA MAKLUMAT MURID'!AC54</f>
        <v>0</v>
      </c>
      <c r="AA54" s="21">
        <f>'DATA MAKLUMAT MURID'!AD54</f>
        <v>0</v>
      </c>
      <c r="AB54" s="21">
        <f>'DATA MAKLUMAT MURID'!AE54</f>
        <v>0</v>
      </c>
      <c r="AC54" s="21">
        <f>'DATA MAKLUMAT MURID'!AF54</f>
        <v>0</v>
      </c>
      <c r="AD54" s="21">
        <f>'DATA MAKLUMAT MURID'!AG54</f>
        <v>0</v>
      </c>
      <c r="AE54" s="21"/>
      <c r="AF54" s="8"/>
    </row>
    <row r="55" spans="1:32">
      <c r="A55" s="20">
        <v>46</v>
      </c>
      <c r="B55" s="21">
        <f>'DATA MAKLUMAT MURID'!E55</f>
        <v>0</v>
      </c>
      <c r="C55" s="21">
        <f>'DATA MAKLUMAT MURID'!F55</f>
        <v>0</v>
      </c>
      <c r="D55" s="21">
        <f>'DATA MAKLUMAT MURID'!G55</f>
        <v>0</v>
      </c>
      <c r="E55" s="21">
        <f>'DATA MAKLUMAT MURID'!H55</f>
        <v>0</v>
      </c>
      <c r="F55" s="21">
        <f>'DATA MAKLUMAT MURID'!I55</f>
        <v>0</v>
      </c>
      <c r="G55" s="21">
        <f>'DATA MAKLUMAT MURID'!J55</f>
        <v>0</v>
      </c>
      <c r="H55" s="21">
        <f>'DATA MAKLUMAT MURID'!K55</f>
        <v>0</v>
      </c>
      <c r="I55" s="21">
        <f>'DATA MAKLUMAT MURID'!L55</f>
        <v>0</v>
      </c>
      <c r="J55" s="21">
        <f>'DATA MAKLUMAT MURID'!M55</f>
        <v>0</v>
      </c>
      <c r="K55" s="21">
        <f>'DATA MAKLUMAT MURID'!N55</f>
        <v>0</v>
      </c>
      <c r="L55" s="21">
        <f>'DATA MAKLUMAT MURID'!O55</f>
        <v>0</v>
      </c>
      <c r="M55" s="21">
        <f>'DATA MAKLUMAT MURID'!P55</f>
        <v>0</v>
      </c>
      <c r="N55" s="21">
        <f>'DATA MAKLUMAT MURID'!Q55</f>
        <v>0</v>
      </c>
      <c r="O55" s="21">
        <f>'DATA MAKLUMAT MURID'!R55</f>
        <v>0</v>
      </c>
      <c r="P55" s="21">
        <f>'DATA MAKLUMAT MURID'!S55</f>
        <v>0</v>
      </c>
      <c r="Q55" s="21">
        <f>'DATA MAKLUMAT MURID'!T55</f>
        <v>0</v>
      </c>
      <c r="R55" s="21">
        <f>'DATA MAKLUMAT MURID'!U55</f>
        <v>0</v>
      </c>
      <c r="S55" s="21">
        <f>'DATA MAKLUMAT MURID'!V55</f>
        <v>0</v>
      </c>
      <c r="T55" s="21">
        <f>'DATA MAKLUMAT MURID'!W55</f>
        <v>0</v>
      </c>
      <c r="U55" s="21">
        <f>'DATA MAKLUMAT MURID'!X55</f>
        <v>0</v>
      </c>
      <c r="V55" s="21">
        <f>'DATA MAKLUMAT MURID'!Y55</f>
        <v>0</v>
      </c>
      <c r="W55" s="21">
        <f>'DATA MAKLUMAT MURID'!Z55</f>
        <v>0</v>
      </c>
      <c r="X55" s="21">
        <f>'DATA MAKLUMAT MURID'!AA55</f>
        <v>0</v>
      </c>
      <c r="Y55" s="21">
        <f>'DATA MAKLUMAT MURID'!AB55</f>
        <v>0</v>
      </c>
      <c r="Z55" s="21">
        <f>'DATA MAKLUMAT MURID'!AC55</f>
        <v>0</v>
      </c>
      <c r="AA55" s="21">
        <f>'DATA MAKLUMAT MURID'!AD55</f>
        <v>0</v>
      </c>
      <c r="AB55" s="21">
        <f>'DATA MAKLUMAT MURID'!AE55</f>
        <v>0</v>
      </c>
      <c r="AC55" s="21">
        <f>'DATA MAKLUMAT MURID'!AF55</f>
        <v>0</v>
      </c>
      <c r="AD55" s="21">
        <f>'DATA MAKLUMAT MURID'!AG55</f>
        <v>0</v>
      </c>
      <c r="AE55" s="21"/>
      <c r="AF55" s="8"/>
    </row>
    <row r="56" spans="1:32">
      <c r="A56" s="20">
        <v>47</v>
      </c>
      <c r="B56" s="21">
        <f>'DATA MAKLUMAT MURID'!E56</f>
        <v>0</v>
      </c>
      <c r="C56" s="21">
        <f>'DATA MAKLUMAT MURID'!F56</f>
        <v>0</v>
      </c>
      <c r="D56" s="21">
        <f>'DATA MAKLUMAT MURID'!G56</f>
        <v>0</v>
      </c>
      <c r="E56" s="21">
        <f>'DATA MAKLUMAT MURID'!H56</f>
        <v>0</v>
      </c>
      <c r="F56" s="21">
        <f>'DATA MAKLUMAT MURID'!I56</f>
        <v>0</v>
      </c>
      <c r="G56" s="21">
        <f>'DATA MAKLUMAT MURID'!J56</f>
        <v>0</v>
      </c>
      <c r="H56" s="21">
        <f>'DATA MAKLUMAT MURID'!K56</f>
        <v>0</v>
      </c>
      <c r="I56" s="21">
        <f>'DATA MAKLUMAT MURID'!L56</f>
        <v>0</v>
      </c>
      <c r="J56" s="21">
        <f>'DATA MAKLUMAT MURID'!M56</f>
        <v>0</v>
      </c>
      <c r="K56" s="21">
        <f>'DATA MAKLUMAT MURID'!N56</f>
        <v>0</v>
      </c>
      <c r="L56" s="21">
        <f>'DATA MAKLUMAT MURID'!O56</f>
        <v>0</v>
      </c>
      <c r="M56" s="21">
        <f>'DATA MAKLUMAT MURID'!P56</f>
        <v>0</v>
      </c>
      <c r="N56" s="21">
        <f>'DATA MAKLUMAT MURID'!Q56</f>
        <v>0</v>
      </c>
      <c r="O56" s="21">
        <f>'DATA MAKLUMAT MURID'!R56</f>
        <v>0</v>
      </c>
      <c r="P56" s="21">
        <f>'DATA MAKLUMAT MURID'!S56</f>
        <v>0</v>
      </c>
      <c r="Q56" s="21">
        <f>'DATA MAKLUMAT MURID'!T56</f>
        <v>0</v>
      </c>
      <c r="R56" s="21">
        <f>'DATA MAKLUMAT MURID'!U56</f>
        <v>0</v>
      </c>
      <c r="S56" s="21">
        <f>'DATA MAKLUMAT MURID'!V56</f>
        <v>0</v>
      </c>
      <c r="T56" s="21">
        <f>'DATA MAKLUMAT MURID'!W56</f>
        <v>0</v>
      </c>
      <c r="U56" s="21">
        <f>'DATA MAKLUMAT MURID'!X56</f>
        <v>0</v>
      </c>
      <c r="V56" s="21">
        <f>'DATA MAKLUMAT MURID'!Y56</f>
        <v>0</v>
      </c>
      <c r="W56" s="21">
        <f>'DATA MAKLUMAT MURID'!Z56</f>
        <v>0</v>
      </c>
      <c r="X56" s="21">
        <f>'DATA MAKLUMAT MURID'!AA56</f>
        <v>0</v>
      </c>
      <c r="Y56" s="21">
        <f>'DATA MAKLUMAT MURID'!AB56</f>
        <v>0</v>
      </c>
      <c r="Z56" s="21">
        <f>'DATA MAKLUMAT MURID'!AC56</f>
        <v>0</v>
      </c>
      <c r="AA56" s="21">
        <f>'DATA MAKLUMAT MURID'!AD56</f>
        <v>0</v>
      </c>
      <c r="AB56" s="21">
        <f>'DATA MAKLUMAT MURID'!AE56</f>
        <v>0</v>
      </c>
      <c r="AC56" s="21">
        <f>'DATA MAKLUMAT MURID'!AF56</f>
        <v>0</v>
      </c>
      <c r="AD56" s="21">
        <f>'DATA MAKLUMAT MURID'!AG56</f>
        <v>0</v>
      </c>
      <c r="AE56" s="21"/>
      <c r="AF56" s="8"/>
    </row>
    <row r="57" spans="1:32">
      <c r="A57" s="20">
        <v>48</v>
      </c>
      <c r="B57" s="21">
        <f>'DATA MAKLUMAT MURID'!E57</f>
        <v>0</v>
      </c>
      <c r="C57" s="21">
        <f>'DATA MAKLUMAT MURID'!F57</f>
        <v>0</v>
      </c>
      <c r="D57" s="21">
        <f>'DATA MAKLUMAT MURID'!G57</f>
        <v>0</v>
      </c>
      <c r="E57" s="21">
        <f>'DATA MAKLUMAT MURID'!H57</f>
        <v>0</v>
      </c>
      <c r="F57" s="21">
        <f>'DATA MAKLUMAT MURID'!I57</f>
        <v>0</v>
      </c>
      <c r="G57" s="21">
        <f>'DATA MAKLUMAT MURID'!J57</f>
        <v>0</v>
      </c>
      <c r="H57" s="21">
        <f>'DATA MAKLUMAT MURID'!K57</f>
        <v>0</v>
      </c>
      <c r="I57" s="21">
        <f>'DATA MAKLUMAT MURID'!L57</f>
        <v>0</v>
      </c>
      <c r="J57" s="21">
        <f>'DATA MAKLUMAT MURID'!M57</f>
        <v>0</v>
      </c>
      <c r="K57" s="21">
        <f>'DATA MAKLUMAT MURID'!N57</f>
        <v>0</v>
      </c>
      <c r="L57" s="21">
        <f>'DATA MAKLUMAT MURID'!O57</f>
        <v>0</v>
      </c>
      <c r="M57" s="21">
        <f>'DATA MAKLUMAT MURID'!P57</f>
        <v>0</v>
      </c>
      <c r="N57" s="21">
        <f>'DATA MAKLUMAT MURID'!Q57</f>
        <v>0</v>
      </c>
      <c r="O57" s="21">
        <f>'DATA MAKLUMAT MURID'!R57</f>
        <v>0</v>
      </c>
      <c r="P57" s="21">
        <f>'DATA MAKLUMAT MURID'!S57</f>
        <v>0</v>
      </c>
      <c r="Q57" s="21">
        <f>'DATA MAKLUMAT MURID'!T57</f>
        <v>0</v>
      </c>
      <c r="R57" s="21">
        <f>'DATA MAKLUMAT MURID'!U57</f>
        <v>0</v>
      </c>
      <c r="S57" s="21">
        <f>'DATA MAKLUMAT MURID'!V57</f>
        <v>0</v>
      </c>
      <c r="T57" s="21">
        <f>'DATA MAKLUMAT MURID'!W57</f>
        <v>0</v>
      </c>
      <c r="U57" s="21">
        <f>'DATA MAKLUMAT MURID'!X57</f>
        <v>0</v>
      </c>
      <c r="V57" s="21">
        <f>'DATA MAKLUMAT MURID'!Y57</f>
        <v>0</v>
      </c>
      <c r="W57" s="21">
        <f>'DATA MAKLUMAT MURID'!Z57</f>
        <v>0</v>
      </c>
      <c r="X57" s="21">
        <f>'DATA MAKLUMAT MURID'!AA57</f>
        <v>0</v>
      </c>
      <c r="Y57" s="21">
        <f>'DATA MAKLUMAT MURID'!AB57</f>
        <v>0</v>
      </c>
      <c r="Z57" s="21">
        <f>'DATA MAKLUMAT MURID'!AC57</f>
        <v>0</v>
      </c>
      <c r="AA57" s="21">
        <f>'DATA MAKLUMAT MURID'!AD57</f>
        <v>0</v>
      </c>
      <c r="AB57" s="21">
        <f>'DATA MAKLUMAT MURID'!AE57</f>
        <v>0</v>
      </c>
      <c r="AC57" s="21">
        <f>'DATA MAKLUMAT MURID'!AF57</f>
        <v>0</v>
      </c>
      <c r="AD57" s="21">
        <f>'DATA MAKLUMAT MURID'!AG57</f>
        <v>0</v>
      </c>
      <c r="AE57" s="21"/>
      <c r="AF57" s="8"/>
    </row>
    <row r="58" spans="1:32">
      <c r="A58" s="20">
        <v>49</v>
      </c>
      <c r="B58" s="21">
        <f>'DATA MAKLUMAT MURID'!E58</f>
        <v>0</v>
      </c>
      <c r="C58" s="21">
        <f>'DATA MAKLUMAT MURID'!F58</f>
        <v>0</v>
      </c>
      <c r="D58" s="21">
        <f>'DATA MAKLUMAT MURID'!G58</f>
        <v>0</v>
      </c>
      <c r="E58" s="21">
        <f>'DATA MAKLUMAT MURID'!H58</f>
        <v>0</v>
      </c>
      <c r="F58" s="21">
        <f>'DATA MAKLUMAT MURID'!I58</f>
        <v>0</v>
      </c>
      <c r="G58" s="21">
        <f>'DATA MAKLUMAT MURID'!J58</f>
        <v>0</v>
      </c>
      <c r="H58" s="21">
        <f>'DATA MAKLUMAT MURID'!K58</f>
        <v>0</v>
      </c>
      <c r="I58" s="21">
        <f>'DATA MAKLUMAT MURID'!L58</f>
        <v>0</v>
      </c>
      <c r="J58" s="21">
        <f>'DATA MAKLUMAT MURID'!M58</f>
        <v>0</v>
      </c>
      <c r="K58" s="21">
        <f>'DATA MAKLUMAT MURID'!N58</f>
        <v>0</v>
      </c>
      <c r="L58" s="21">
        <f>'DATA MAKLUMAT MURID'!O58</f>
        <v>0</v>
      </c>
      <c r="M58" s="21">
        <f>'DATA MAKLUMAT MURID'!P58</f>
        <v>0</v>
      </c>
      <c r="N58" s="21">
        <f>'DATA MAKLUMAT MURID'!Q58</f>
        <v>0</v>
      </c>
      <c r="O58" s="21">
        <f>'DATA MAKLUMAT MURID'!R58</f>
        <v>0</v>
      </c>
      <c r="P58" s="21">
        <f>'DATA MAKLUMAT MURID'!S58</f>
        <v>0</v>
      </c>
      <c r="Q58" s="21">
        <f>'DATA MAKLUMAT MURID'!T58</f>
        <v>0</v>
      </c>
      <c r="R58" s="21">
        <f>'DATA MAKLUMAT MURID'!U58</f>
        <v>0</v>
      </c>
      <c r="S58" s="21">
        <f>'DATA MAKLUMAT MURID'!V58</f>
        <v>0</v>
      </c>
      <c r="T58" s="21">
        <f>'DATA MAKLUMAT MURID'!W58</f>
        <v>0</v>
      </c>
      <c r="U58" s="21">
        <f>'DATA MAKLUMAT MURID'!X58</f>
        <v>0</v>
      </c>
      <c r="V58" s="21">
        <f>'DATA MAKLUMAT MURID'!Y58</f>
        <v>0</v>
      </c>
      <c r="W58" s="21">
        <f>'DATA MAKLUMAT MURID'!Z58</f>
        <v>0</v>
      </c>
      <c r="X58" s="21">
        <f>'DATA MAKLUMAT MURID'!AA58</f>
        <v>0</v>
      </c>
      <c r="Y58" s="21">
        <f>'DATA MAKLUMAT MURID'!AB58</f>
        <v>0</v>
      </c>
      <c r="Z58" s="21">
        <f>'DATA MAKLUMAT MURID'!AC58</f>
        <v>0</v>
      </c>
      <c r="AA58" s="21">
        <f>'DATA MAKLUMAT MURID'!AD58</f>
        <v>0</v>
      </c>
      <c r="AB58" s="21">
        <f>'DATA MAKLUMAT MURID'!AE58</f>
        <v>0</v>
      </c>
      <c r="AC58" s="21">
        <f>'DATA MAKLUMAT MURID'!AF58</f>
        <v>0</v>
      </c>
      <c r="AD58" s="21">
        <f>'DATA MAKLUMAT MURID'!AG58</f>
        <v>0</v>
      </c>
      <c r="AE58" s="21"/>
      <c r="AF58" s="8"/>
    </row>
    <row r="59" spans="1:32">
      <c r="A59" s="20">
        <v>50</v>
      </c>
      <c r="B59" s="21">
        <f>'DATA MAKLUMAT MURID'!E59</f>
        <v>0</v>
      </c>
      <c r="C59" s="21">
        <f>'DATA MAKLUMAT MURID'!F59</f>
        <v>0</v>
      </c>
      <c r="D59" s="21">
        <f>'DATA MAKLUMAT MURID'!G59</f>
        <v>0</v>
      </c>
      <c r="E59" s="21">
        <f>'DATA MAKLUMAT MURID'!H59</f>
        <v>0</v>
      </c>
      <c r="F59" s="21">
        <f>'DATA MAKLUMAT MURID'!I59</f>
        <v>0</v>
      </c>
      <c r="G59" s="21">
        <f>'DATA MAKLUMAT MURID'!J59</f>
        <v>0</v>
      </c>
      <c r="H59" s="21">
        <f>'DATA MAKLUMAT MURID'!K59</f>
        <v>0</v>
      </c>
      <c r="I59" s="21">
        <f>'DATA MAKLUMAT MURID'!L59</f>
        <v>0</v>
      </c>
      <c r="J59" s="21">
        <f>'DATA MAKLUMAT MURID'!M59</f>
        <v>0</v>
      </c>
      <c r="K59" s="21">
        <f>'DATA MAKLUMAT MURID'!N59</f>
        <v>0</v>
      </c>
      <c r="L59" s="21">
        <f>'DATA MAKLUMAT MURID'!O59</f>
        <v>0</v>
      </c>
      <c r="M59" s="21">
        <f>'DATA MAKLUMAT MURID'!P59</f>
        <v>0</v>
      </c>
      <c r="N59" s="21">
        <f>'DATA MAKLUMAT MURID'!Q59</f>
        <v>0</v>
      </c>
      <c r="O59" s="21">
        <f>'DATA MAKLUMAT MURID'!R59</f>
        <v>0</v>
      </c>
      <c r="P59" s="21">
        <f>'DATA MAKLUMAT MURID'!S59</f>
        <v>0</v>
      </c>
      <c r="Q59" s="21">
        <f>'DATA MAKLUMAT MURID'!T59</f>
        <v>0</v>
      </c>
      <c r="R59" s="21">
        <f>'DATA MAKLUMAT MURID'!U59</f>
        <v>0</v>
      </c>
      <c r="S59" s="21">
        <f>'DATA MAKLUMAT MURID'!V59</f>
        <v>0</v>
      </c>
      <c r="T59" s="21">
        <f>'DATA MAKLUMAT MURID'!W59</f>
        <v>0</v>
      </c>
      <c r="U59" s="21">
        <f>'DATA MAKLUMAT MURID'!X59</f>
        <v>0</v>
      </c>
      <c r="V59" s="21">
        <f>'DATA MAKLUMAT MURID'!Y59</f>
        <v>0</v>
      </c>
      <c r="W59" s="21">
        <f>'DATA MAKLUMAT MURID'!Z59</f>
        <v>0</v>
      </c>
      <c r="X59" s="21">
        <f>'DATA MAKLUMAT MURID'!AA59</f>
        <v>0</v>
      </c>
      <c r="Y59" s="21">
        <f>'DATA MAKLUMAT MURID'!AB59</f>
        <v>0</v>
      </c>
      <c r="Z59" s="21">
        <f>'DATA MAKLUMAT MURID'!AC59</f>
        <v>0</v>
      </c>
      <c r="AA59" s="21">
        <f>'DATA MAKLUMAT MURID'!AD59</f>
        <v>0</v>
      </c>
      <c r="AB59" s="21">
        <f>'DATA MAKLUMAT MURID'!AE59</f>
        <v>0</v>
      </c>
      <c r="AC59" s="21">
        <f>'DATA MAKLUMAT MURID'!AF59</f>
        <v>0</v>
      </c>
      <c r="AD59" s="21">
        <f>'DATA MAKLUMAT MURID'!AG59</f>
        <v>0</v>
      </c>
      <c r="AE59" s="21"/>
      <c r="AF59" s="8"/>
    </row>
    <row r="63" spans="1:32" ht="15.75">
      <c r="B63" s="60" t="s">
        <v>279</v>
      </c>
    </row>
    <row r="64" spans="1:32" ht="15.75">
      <c r="E64" s="62"/>
      <c r="F64" s="62">
        <v>1</v>
      </c>
      <c r="G64" s="62">
        <v>2</v>
      </c>
      <c r="H64" s="62">
        <v>3</v>
      </c>
      <c r="I64" s="62">
        <v>4</v>
      </c>
      <c r="J64" s="62">
        <v>5</v>
      </c>
      <c r="K64" s="62">
        <v>6</v>
      </c>
      <c r="M64" s="59" t="s">
        <v>280</v>
      </c>
    </row>
    <row r="65" spans="5:22">
      <c r="E65" s="69" t="s">
        <v>17</v>
      </c>
      <c r="F65" s="69">
        <f>COUNTIF(B10:B59,1)</f>
        <v>0</v>
      </c>
      <c r="G65" s="69">
        <f>COUNTIF(B10:B59,2)</f>
        <v>1</v>
      </c>
      <c r="H65" s="69">
        <f>COUNTIF(B10:B59,3)</f>
        <v>0</v>
      </c>
      <c r="I65" s="69">
        <f>COUNTIF(B10:B59,4)</f>
        <v>0</v>
      </c>
      <c r="J65" s="69">
        <f>COUNTIF(B10:B59,5)</f>
        <v>1</v>
      </c>
      <c r="K65" s="69">
        <f>COUNTIF(B10:B59,6)</f>
        <v>0</v>
      </c>
      <c r="L65" s="56"/>
      <c r="M65" s="56">
        <f>SUM(F65:K65)</f>
        <v>2</v>
      </c>
      <c r="N65" s="56"/>
      <c r="O65" s="56"/>
      <c r="P65" s="56"/>
      <c r="Q65" s="56"/>
      <c r="R65" s="56"/>
      <c r="S65" s="56"/>
      <c r="T65" s="56"/>
      <c r="U65" s="56"/>
      <c r="V65" s="56"/>
    </row>
    <row r="66" spans="5:22">
      <c r="E66" s="69" t="s">
        <v>18</v>
      </c>
      <c r="F66" s="69">
        <f>COUNTIF(C10:C59,1)</f>
        <v>0</v>
      </c>
      <c r="G66" s="69">
        <f>COUNTIF(C10:C59,2)</f>
        <v>0</v>
      </c>
      <c r="H66" s="69">
        <f>COUNTIF(C10:C59,3)</f>
        <v>1</v>
      </c>
      <c r="I66" s="69">
        <f>COUNTIF(C10:C59,4)</f>
        <v>0</v>
      </c>
      <c r="J66" s="69">
        <f>COUNTIF(C10:C59,5)</f>
        <v>1</v>
      </c>
      <c r="K66" s="69">
        <f>COUNTIF(C10:C59,6)</f>
        <v>0</v>
      </c>
      <c r="M66" s="56">
        <f t="shared" ref="M66:M82" si="2">SUM(F66:K66)</f>
        <v>2</v>
      </c>
    </row>
    <row r="67" spans="5:22">
      <c r="E67" s="56" t="s">
        <v>19</v>
      </c>
      <c r="F67" s="56">
        <f>COUNTIF(D10:D59,1)</f>
        <v>0</v>
      </c>
      <c r="G67" s="56">
        <f>COUNTIF(D10:D59,2)</f>
        <v>0</v>
      </c>
      <c r="H67" s="56">
        <f>COUNTIF(D10:D59,3)</f>
        <v>0</v>
      </c>
      <c r="I67" s="56">
        <f>COUNTIF(D10:D59,4)</f>
        <v>1</v>
      </c>
      <c r="J67" s="56">
        <f>COUNTIF(D10:D59,5)</f>
        <v>1</v>
      </c>
      <c r="K67" s="56">
        <f>COUNTIF(D10:D59,6)</f>
        <v>0</v>
      </c>
      <c r="M67" s="56">
        <f t="shared" si="2"/>
        <v>2</v>
      </c>
    </row>
    <row r="68" spans="5:22">
      <c r="E68" s="56" t="s">
        <v>20</v>
      </c>
      <c r="F68" s="56">
        <f>COUNTIF(E10:E59,1)</f>
        <v>0</v>
      </c>
      <c r="G68" s="56">
        <f>COUNTIF(E10:E59,2)</f>
        <v>0</v>
      </c>
      <c r="H68" s="56">
        <f>COUNTIF(E10:E59,3)</f>
        <v>1</v>
      </c>
      <c r="I68" s="56">
        <f>COUNTIF(E10:E59,4)</f>
        <v>0</v>
      </c>
      <c r="J68" s="56">
        <f>COUNTIF(E10:E59,5)</f>
        <v>0</v>
      </c>
      <c r="K68" s="56">
        <f>COUNTIF(E10:E59,6)</f>
        <v>1</v>
      </c>
      <c r="M68" s="56">
        <f t="shared" si="2"/>
        <v>2</v>
      </c>
    </row>
    <row r="69" spans="5:22">
      <c r="E69" s="56" t="s">
        <v>21</v>
      </c>
      <c r="F69" s="57">
        <f>COUNTIF(F10:F59,1)</f>
        <v>0</v>
      </c>
      <c r="G69" s="57">
        <f>COUNTIF(F10:F59,2)</f>
        <v>1</v>
      </c>
      <c r="H69" s="57">
        <f>COUNTIF(F10:F59,3)</f>
        <v>0</v>
      </c>
      <c r="I69" s="56">
        <f>COUNTIF(F10:F59,4)</f>
        <v>1</v>
      </c>
      <c r="J69" s="56">
        <f>COUNTIF(F10:F59,5)</f>
        <v>0</v>
      </c>
      <c r="K69" s="56">
        <f>COUNTIF(F10:F59,6)</f>
        <v>0</v>
      </c>
      <c r="M69" s="56">
        <f t="shared" si="2"/>
        <v>2</v>
      </c>
    </row>
    <row r="70" spans="5:22">
      <c r="E70" s="56" t="s">
        <v>22</v>
      </c>
      <c r="F70" s="57">
        <f>COUNTIF(G10:G59,1)</f>
        <v>0</v>
      </c>
      <c r="G70" s="57">
        <f>COUNTIF(G10:G59,2)</f>
        <v>0</v>
      </c>
      <c r="H70" s="57">
        <f>COUNTIF(G10:G59,3)</f>
        <v>2</v>
      </c>
      <c r="I70" s="57">
        <f>COUNTIF(G10:G59,4)</f>
        <v>0</v>
      </c>
      <c r="J70" s="57">
        <f>COUNTIF(G10:G59,5)</f>
        <v>0</v>
      </c>
      <c r="K70" s="57">
        <f>COUNTIF(G10:G59,6)</f>
        <v>0</v>
      </c>
      <c r="M70" s="56">
        <f t="shared" si="2"/>
        <v>2</v>
      </c>
    </row>
    <row r="71" spans="5:22">
      <c r="E71" s="56" t="s">
        <v>23</v>
      </c>
      <c r="F71" s="57">
        <f>COUNTIF(H10:H59,1)</f>
        <v>0</v>
      </c>
      <c r="G71" s="57">
        <f>COUNTIF(H10:H59,2)</f>
        <v>0</v>
      </c>
      <c r="H71" s="57">
        <f>COUNTIF(H10:H59,3)</f>
        <v>0</v>
      </c>
      <c r="I71" s="57">
        <f>COUNTIF(H10:H59,4)</f>
        <v>0</v>
      </c>
      <c r="J71" s="57">
        <f>COUNTIF(H10:H59,5)</f>
        <v>0</v>
      </c>
      <c r="K71" s="57">
        <f>COUNTIF(H10:H59,6)</f>
        <v>0</v>
      </c>
      <c r="M71" s="56">
        <f t="shared" si="2"/>
        <v>0</v>
      </c>
    </row>
    <row r="72" spans="5:22">
      <c r="E72" s="56" t="s">
        <v>24</v>
      </c>
      <c r="F72" s="57">
        <f>COUNTIF(I10:I59,1)</f>
        <v>0</v>
      </c>
      <c r="G72" s="57">
        <f>COUNTIF(I10:I59,2)</f>
        <v>0</v>
      </c>
      <c r="H72" s="57">
        <f>COUNTIF(I10:I59,3)</f>
        <v>0</v>
      </c>
      <c r="I72" s="57">
        <f>COUNTIF(I10:I59,4)</f>
        <v>0</v>
      </c>
      <c r="J72" s="57">
        <f>COUNTIF(I10:I59,5)</f>
        <v>0</v>
      </c>
      <c r="K72" s="57">
        <f>COUNTIF(I10:I59,6)</f>
        <v>0</v>
      </c>
      <c r="M72" s="56">
        <f t="shared" si="2"/>
        <v>0</v>
      </c>
    </row>
    <row r="73" spans="5:22">
      <c r="E73" s="56" t="s">
        <v>25</v>
      </c>
      <c r="F73" s="57">
        <f>COUNTIF(J10:J59,1)</f>
        <v>0</v>
      </c>
      <c r="G73" s="57">
        <f>COUNTIF(J10:J59,2)</f>
        <v>0</v>
      </c>
      <c r="H73" s="57">
        <f>COUNTIF(J10:J59,3)</f>
        <v>0</v>
      </c>
      <c r="I73" s="57">
        <f>COUNTIF(J10:J59,4)</f>
        <v>0</v>
      </c>
      <c r="J73" s="57">
        <f>COUNTIF(J10:J59,5)</f>
        <v>0</v>
      </c>
      <c r="K73" s="57">
        <f>COUNTIF(J10:J59,6)</f>
        <v>0</v>
      </c>
      <c r="M73" s="56">
        <f t="shared" si="2"/>
        <v>0</v>
      </c>
    </row>
    <row r="74" spans="5:22">
      <c r="E74" s="56" t="s">
        <v>26</v>
      </c>
      <c r="F74" s="57">
        <f>COUNTIF(K10:K59,1)</f>
        <v>0</v>
      </c>
      <c r="G74" s="57">
        <f>COUNTIF(K10:K59,2)</f>
        <v>0</v>
      </c>
      <c r="H74" s="57">
        <f>COUNTIF(K10:K59,3)</f>
        <v>0</v>
      </c>
      <c r="I74" s="57">
        <f>COUNTIF(K10:K59,4)</f>
        <v>0</v>
      </c>
      <c r="J74" s="57">
        <f>COUNTIF(K10:K59,5)</f>
        <v>0</v>
      </c>
      <c r="K74" s="57">
        <f>COUNTIF(K10:K59,6)</f>
        <v>0</v>
      </c>
      <c r="M74" s="56">
        <f t="shared" si="2"/>
        <v>0</v>
      </c>
    </row>
    <row r="75" spans="5:22">
      <c r="E75" s="56" t="s">
        <v>27</v>
      </c>
      <c r="F75" s="57">
        <f>COUNTIF(L10:L59,1)</f>
        <v>0</v>
      </c>
      <c r="G75" s="57">
        <f>COUNTIF(L10:L59,2)</f>
        <v>0</v>
      </c>
      <c r="H75" s="57">
        <f>COUNTIF(L10:L59,3)</f>
        <v>0</v>
      </c>
      <c r="I75" s="57">
        <f>COUNTIF(L10:L59,4)</f>
        <v>0</v>
      </c>
      <c r="J75" s="57">
        <f>COUNTIF(L10:L59,5)</f>
        <v>0</v>
      </c>
      <c r="K75" s="57">
        <f>COUNTIF(L10:L59,6)</f>
        <v>0</v>
      </c>
      <c r="M75" s="56">
        <f t="shared" si="2"/>
        <v>0</v>
      </c>
    </row>
    <row r="76" spans="5:22">
      <c r="E76" s="56" t="s">
        <v>28</v>
      </c>
      <c r="F76" s="57">
        <f>COUNTIF(M10:M59,1)</f>
        <v>0</v>
      </c>
      <c r="G76" s="57">
        <f>COUNTIF(M10:M59,2)</f>
        <v>0</v>
      </c>
      <c r="H76" s="57">
        <f>COUNTIF(M10:M59,3)</f>
        <v>0</v>
      </c>
      <c r="I76" s="57">
        <f>COUNTIF(M10:M59,4)</f>
        <v>0</v>
      </c>
      <c r="J76" s="57">
        <f>COUNTIF(M10:M59,5)</f>
        <v>0</v>
      </c>
      <c r="K76" s="57">
        <f>COUNTIF(M10:M59,6)</f>
        <v>0</v>
      </c>
      <c r="M76" s="56">
        <f t="shared" si="2"/>
        <v>0</v>
      </c>
    </row>
    <row r="77" spans="5:22">
      <c r="E77" s="56" t="s">
        <v>29</v>
      </c>
      <c r="F77" s="57">
        <f>COUNTIF(N10:N59,1)</f>
        <v>0</v>
      </c>
      <c r="G77" s="57">
        <f>COUNTIF(N10:N59,2)</f>
        <v>0</v>
      </c>
      <c r="H77" s="57">
        <f>COUNTIF(N10:N59,3)</f>
        <v>0</v>
      </c>
      <c r="I77" s="57">
        <f>COUNTIF(N10:N59,4)</f>
        <v>0</v>
      </c>
      <c r="J77" s="57">
        <f>COUNTIF(N10:N59,5)</f>
        <v>0</v>
      </c>
      <c r="K77" s="57">
        <f>COUNTIF(N10:N59,6)</f>
        <v>0</v>
      </c>
      <c r="M77" s="56">
        <f t="shared" si="2"/>
        <v>0</v>
      </c>
    </row>
    <row r="78" spans="5:22">
      <c r="E78" s="56" t="s">
        <v>30</v>
      </c>
      <c r="F78" s="57">
        <f>COUNTIF(O10:O59,1)</f>
        <v>0</v>
      </c>
      <c r="G78" s="57">
        <f>COUNTIF(O10:O59,2)</f>
        <v>0</v>
      </c>
      <c r="H78" s="57">
        <f>COUNTIF(O10:O59,3)</f>
        <v>0</v>
      </c>
      <c r="I78" s="57">
        <f>COUNTIF(O10:O59,4)</f>
        <v>0</v>
      </c>
      <c r="J78" s="57">
        <f>COUNTIF(O10:O59,5)</f>
        <v>0</v>
      </c>
      <c r="K78" s="57">
        <f>COUNTIF(O10:O59,6)</f>
        <v>0</v>
      </c>
      <c r="M78" s="56">
        <f t="shared" si="2"/>
        <v>0</v>
      </c>
    </row>
    <row r="79" spans="5:22">
      <c r="E79" s="56" t="s">
        <v>31</v>
      </c>
      <c r="F79" s="57">
        <f>COUNTIF(P10:P59,1)</f>
        <v>0</v>
      </c>
      <c r="G79" s="57">
        <f>COUNTIF(P10:P59,2)</f>
        <v>0</v>
      </c>
      <c r="H79" s="57">
        <f>COUNTIF(P10:P59,3)</f>
        <v>0</v>
      </c>
      <c r="I79" s="57">
        <f>COUNTIF(P10:P59,4)</f>
        <v>0</v>
      </c>
      <c r="J79" s="57">
        <f>COUNTIF(P10:P59,5)</f>
        <v>0</v>
      </c>
      <c r="K79" s="57">
        <f>COUNTIF(P10:P59,6)</f>
        <v>0</v>
      </c>
      <c r="M79" s="56">
        <f t="shared" si="2"/>
        <v>0</v>
      </c>
    </row>
    <row r="80" spans="5:22">
      <c r="E80" s="56" t="s">
        <v>32</v>
      </c>
      <c r="F80" s="57">
        <f>COUNTIF(Q10:Q59,1)</f>
        <v>0</v>
      </c>
      <c r="G80" s="57">
        <f>COUNTIF(Q10:Q59,2)</f>
        <v>0</v>
      </c>
      <c r="H80" s="57">
        <f>COUNTIF(Q10:Q59,3)</f>
        <v>0</v>
      </c>
      <c r="I80" s="57">
        <f>COUNTIF(Q10:Q59,4)</f>
        <v>0</v>
      </c>
      <c r="J80" s="57">
        <f>COUNTIF(Q10:Q59,5)</f>
        <v>0</v>
      </c>
      <c r="K80" s="57">
        <f>COUNTIF(Q10:Q59,6)</f>
        <v>0</v>
      </c>
      <c r="M80" s="56">
        <f t="shared" si="2"/>
        <v>0</v>
      </c>
    </row>
    <row r="81" spans="2:13">
      <c r="E81" s="56" t="s">
        <v>33</v>
      </c>
      <c r="F81" s="57">
        <f>COUNTIF(R10:R59,1)</f>
        <v>0</v>
      </c>
      <c r="G81" s="57">
        <f>COUNTIF(R10:R59,2)</f>
        <v>0</v>
      </c>
      <c r="H81" s="57">
        <f>COUNTIF(R10:R59,3)</f>
        <v>0</v>
      </c>
      <c r="I81" s="57">
        <f>COUNTIF(R10:R59,4)</f>
        <v>0</v>
      </c>
      <c r="J81" s="57">
        <f>COUNTIF(R10:R59,5)</f>
        <v>0</v>
      </c>
      <c r="K81" s="57">
        <f>COUNTIF(R10:R59,6)</f>
        <v>0</v>
      </c>
      <c r="M81" s="56">
        <f t="shared" si="2"/>
        <v>0</v>
      </c>
    </row>
    <row r="82" spans="2:13">
      <c r="E82" s="56" t="s">
        <v>34</v>
      </c>
      <c r="F82" s="57">
        <f>COUNTIF(S10:S59,1)</f>
        <v>0</v>
      </c>
      <c r="G82" s="57">
        <f>COUNTIF(S10:S59,2)</f>
        <v>0</v>
      </c>
      <c r="H82" s="57">
        <f>COUNTIF(S10:S59,3)</f>
        <v>0</v>
      </c>
      <c r="I82" s="57">
        <f>COUNTIF(S10:S59,4)</f>
        <v>0</v>
      </c>
      <c r="J82" s="57">
        <f>COUNTIF(S10:S59,5)</f>
        <v>0</v>
      </c>
      <c r="K82" s="57">
        <f>COUNTIF(S10:S59,6)</f>
        <v>0</v>
      </c>
      <c r="M82" s="56">
        <f t="shared" si="2"/>
        <v>0</v>
      </c>
    </row>
    <row r="83" spans="2:13">
      <c r="E83" s="56"/>
      <c r="F83" s="57"/>
      <c r="G83" s="57"/>
      <c r="H83" s="57"/>
      <c r="I83" s="57"/>
      <c r="J83" s="57"/>
      <c r="K83" s="57"/>
      <c r="M83" s="56"/>
    </row>
    <row r="84" spans="2:13" ht="15.75">
      <c r="B84" s="60" t="s">
        <v>283</v>
      </c>
    </row>
    <row r="85" spans="2:13">
      <c r="E85" s="58" t="s">
        <v>237</v>
      </c>
      <c r="F85" s="57">
        <f>COUNTIF(U10:U59,1)</f>
        <v>0</v>
      </c>
      <c r="G85" s="57">
        <f>COUNTIF(U10:U59,2)</f>
        <v>0</v>
      </c>
      <c r="H85" s="57">
        <f>COUNTIF(U10:U59,3)</f>
        <v>1</v>
      </c>
      <c r="I85" s="56">
        <f>COUNTIF(U10:U59,4)</f>
        <v>1</v>
      </c>
      <c r="J85" s="56">
        <f>COUNTIF(U10:U59,5)</f>
        <v>0</v>
      </c>
      <c r="K85" s="56">
        <f>COUNTIF(U10:U59,6)</f>
        <v>0</v>
      </c>
      <c r="M85" s="57">
        <f t="shared" ref="M85:M92" si="3">SUM(F85:K85)</f>
        <v>2</v>
      </c>
    </row>
    <row r="86" spans="2:13">
      <c r="E86" s="18" t="s">
        <v>238</v>
      </c>
      <c r="F86" s="57">
        <f>COUNTIF(V10:V59,1)</f>
        <v>0</v>
      </c>
      <c r="G86" s="57">
        <f>COUNTIF(V10:V59,2)</f>
        <v>1</v>
      </c>
      <c r="H86" s="57">
        <f>COUNTIF(V10:V59,3)</f>
        <v>1</v>
      </c>
      <c r="I86" s="56">
        <f>COUNTIF(V10:V59,4)</f>
        <v>0</v>
      </c>
      <c r="J86" s="56">
        <f>COUNTIF(V10:V59,5)</f>
        <v>0</v>
      </c>
      <c r="K86" s="56">
        <f>COUNTIF(V10:V59,6)</f>
        <v>0</v>
      </c>
      <c r="M86" s="57">
        <f t="shared" si="3"/>
        <v>2</v>
      </c>
    </row>
    <row r="87" spans="2:13">
      <c r="E87" s="58" t="s">
        <v>276</v>
      </c>
      <c r="F87" s="57">
        <f>COUNTIF(W10:W59,1)</f>
        <v>0</v>
      </c>
      <c r="G87" s="57">
        <f>COUNTIF(W10:W59,2)</f>
        <v>1</v>
      </c>
      <c r="H87" s="57">
        <f>COUNTIF(W10:W59,3)</f>
        <v>0</v>
      </c>
      <c r="I87" s="56">
        <f>COUNTIF(W10:W59,4)</f>
        <v>1</v>
      </c>
      <c r="J87" s="56">
        <f>COUNTIF(W10:W59,5)</f>
        <v>0</v>
      </c>
      <c r="K87" s="56">
        <f>COUNTIF(W10:W59,6)</f>
        <v>0</v>
      </c>
      <c r="M87" s="57">
        <f t="shared" si="3"/>
        <v>2</v>
      </c>
    </row>
    <row r="88" spans="2:13">
      <c r="E88" s="58" t="s">
        <v>277</v>
      </c>
      <c r="F88" s="57">
        <f>COUNTIF(X10:X59,1)</f>
        <v>0</v>
      </c>
      <c r="G88" s="57">
        <f>COUNTIF(X10:X59,2)</f>
        <v>0</v>
      </c>
      <c r="H88" s="57">
        <f>COUNTIF(X10:X59,3)</f>
        <v>1</v>
      </c>
      <c r="I88" s="56">
        <f>COUNTIF(X10:X59,4)</f>
        <v>1</v>
      </c>
      <c r="J88" s="56">
        <f>COUNTIF(X10:X59,5)</f>
        <v>0</v>
      </c>
      <c r="K88" s="56">
        <f>COUNTIF(X10:X59,6)</f>
        <v>0</v>
      </c>
      <c r="M88" s="57">
        <f t="shared" si="3"/>
        <v>2</v>
      </c>
    </row>
    <row r="89" spans="2:13">
      <c r="E89" s="58" t="s">
        <v>241</v>
      </c>
      <c r="F89" s="57">
        <f>COUNTIF(Y10:Y59,1)</f>
        <v>0</v>
      </c>
      <c r="G89" s="57">
        <f>COUNTIF(Y10:Y59,2)</f>
        <v>0</v>
      </c>
      <c r="H89" s="57">
        <f>COUNTIF(Y10:Y59,3)</f>
        <v>1</v>
      </c>
      <c r="I89" s="56">
        <f>COUNTIF(Y10:Y59,4)</f>
        <v>0</v>
      </c>
      <c r="J89" s="56">
        <f>COUNTIF(Y10:Y59,5)</f>
        <v>1</v>
      </c>
      <c r="K89" s="56">
        <f>COUNTIF(Y10:Y59,6)</f>
        <v>0</v>
      </c>
      <c r="M89" s="57">
        <f t="shared" si="3"/>
        <v>2</v>
      </c>
    </row>
    <row r="90" spans="2:13">
      <c r="E90" s="58" t="s">
        <v>242</v>
      </c>
      <c r="F90" s="57">
        <f>COUNTIF(Z10:Z59,1)</f>
        <v>0</v>
      </c>
      <c r="G90" s="57">
        <f>COUNTIF(Z10:Z59,2)</f>
        <v>0</v>
      </c>
      <c r="H90" s="57">
        <f>COUNTIF(Z10:Z59,3)</f>
        <v>2</v>
      </c>
      <c r="I90" s="56">
        <f>COUNTIF(Z10:Z59,4)</f>
        <v>0</v>
      </c>
      <c r="J90" s="56">
        <f>COUNTIF(Z10:Z59,5)</f>
        <v>0</v>
      </c>
      <c r="K90" s="56">
        <f>COUNTIF(Z10:Z59,6)</f>
        <v>0</v>
      </c>
      <c r="M90" s="57">
        <f t="shared" si="3"/>
        <v>2</v>
      </c>
    </row>
    <row r="91" spans="2:13">
      <c r="E91" s="58" t="s">
        <v>243</v>
      </c>
      <c r="F91" s="57">
        <f>COUNTIF(AA10:AA59,1)</f>
        <v>0</v>
      </c>
      <c r="G91" s="57">
        <f>COUNTIF(AA10:AA59,2)</f>
        <v>0</v>
      </c>
      <c r="H91" s="57">
        <f>COUNTIF(AA10:AA59,3)</f>
        <v>0</v>
      </c>
      <c r="I91" s="56">
        <f>COUNTIF(AA10:AA59,4)</f>
        <v>2</v>
      </c>
      <c r="J91" s="56">
        <f>COUNTIF(AA10:AA59,5)</f>
        <v>0</v>
      </c>
      <c r="K91" s="56">
        <f>COUNTIF(AA10:AA59,6)</f>
        <v>0</v>
      </c>
      <c r="M91" s="57">
        <f t="shared" si="3"/>
        <v>2</v>
      </c>
    </row>
    <row r="92" spans="2:13">
      <c r="E92" s="58" t="s">
        <v>244</v>
      </c>
      <c r="F92" s="57">
        <f>COUNTIF(AB10:AB59,1)</f>
        <v>0</v>
      </c>
      <c r="G92" s="57">
        <f>COUNTIF(AB10:AB59,2)</f>
        <v>0</v>
      </c>
      <c r="H92" s="57">
        <f>COUNTIF(AB10:AB59,3)</f>
        <v>1</v>
      </c>
      <c r="I92" s="56">
        <f>COUNTIF(AB10:AB59,4)</f>
        <v>1</v>
      </c>
      <c r="J92" s="56">
        <f>COUNTIF(AB10:AB59,5)</f>
        <v>0</v>
      </c>
      <c r="K92" s="56">
        <f>COUNTIF(AB10:AB59,6)</f>
        <v>0</v>
      </c>
      <c r="M92" s="57">
        <f t="shared" si="3"/>
        <v>2</v>
      </c>
    </row>
    <row r="93" spans="2:13">
      <c r="E93" s="58"/>
      <c r="F93" s="57"/>
      <c r="G93" s="57"/>
      <c r="H93" s="57"/>
      <c r="I93" s="56"/>
      <c r="J93" s="56"/>
      <c r="K93" s="56"/>
      <c r="M93" s="57"/>
    </row>
    <row r="94" spans="2:13" ht="15.75">
      <c r="B94" s="61" t="s">
        <v>278</v>
      </c>
      <c r="M94" s="57"/>
    </row>
    <row r="95" spans="2:13">
      <c r="E95" s="58" t="s">
        <v>278</v>
      </c>
      <c r="F95" s="57">
        <f>COUNTIF(AD10:AD59,1)</f>
        <v>0</v>
      </c>
      <c r="G95" s="57">
        <f>COUNTIF(AD10:AD59,2)</f>
        <v>0</v>
      </c>
      <c r="H95" s="57">
        <f>COUNTIF(AD10:AD59,3)</f>
        <v>0</v>
      </c>
      <c r="I95" s="56">
        <f>COUNTIF(AD10:AD59,4)</f>
        <v>2</v>
      </c>
      <c r="J95" s="56">
        <f>COUNTIF(AD10:AD59,5)</f>
        <v>0</v>
      </c>
      <c r="K95" s="56">
        <f>COUNTIF(AD10:AD59,6)</f>
        <v>0</v>
      </c>
      <c r="M95" s="57">
        <f>SUM(F95:K95)</f>
        <v>2</v>
      </c>
    </row>
  </sheetData>
  <sortState ref="E64:V64">
    <sortCondition descending="1" ref="E64"/>
  </sortState>
  <mergeCells count="10">
    <mergeCell ref="U8:AC8"/>
    <mergeCell ref="AD8:AD9"/>
    <mergeCell ref="AE8:AE9"/>
    <mergeCell ref="AF8:AF9"/>
    <mergeCell ref="A1:AF1"/>
    <mergeCell ref="A2:AF2"/>
    <mergeCell ref="A4:AF4"/>
    <mergeCell ref="V6:Y6"/>
    <mergeCell ref="A8:A9"/>
    <mergeCell ref="B8:T8"/>
  </mergeCells>
  <pageMargins left="0.7" right="0.7" top="0.25" bottom="0.25" header="0.3" footer="0.3"/>
  <pageSetup paperSize="9"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DATA MAKLUMAT MURID</vt:lpstr>
      <vt:lpstr>DATA PERNYATAAN TAHAP PENGUASAA</vt:lpstr>
      <vt:lpstr>LAPORAN MURID (INDIVIDU)</vt:lpstr>
      <vt:lpstr>GRAF</vt:lpstr>
      <vt:lpstr>'DATA MAKLUMAT MURID'!Print_Area</vt:lpstr>
      <vt:lpstr>'DATA MAKLUMAT MURID'!Print_Titles</vt:lpstr>
    </vt:vector>
  </TitlesOfParts>
  <Company>MAJ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Azlan J</dc:creator>
  <cp:lastModifiedBy>moe.edu.my</cp:lastModifiedBy>
  <cp:lastPrinted>2013-10-16T06:46:00Z</cp:lastPrinted>
  <dcterms:created xsi:type="dcterms:W3CDTF">2013-07-10T02:44:08Z</dcterms:created>
  <dcterms:modified xsi:type="dcterms:W3CDTF">2014-01-28T03:18:32Z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