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20" yWindow="30" windowWidth="16395" windowHeight="11760" tabRatio="658" activeTab="0"/>
  </bookViews>
  <sheets>
    <sheet name="BORANG PEREKODAN" sheetId="1" r:id="rId1"/>
    <sheet name="BORANG PRESTASI" sheetId="2" r:id="rId2"/>
    <sheet name="PRESTASI UJIAN PENGGAL" sheetId="3" r:id="rId3"/>
    <sheet name="PELAPORAN MURID" sheetId="4" r:id="rId4"/>
    <sheet name="PENYATAAN DESKRIPTOR" sheetId="5" state="hidden" r:id="rId5"/>
  </sheets>
  <definedNames>
    <definedName name="_xlnm.Print_Area" localSheetId="0">'BORANG PEREKODAN'!$A$1:$AC$66</definedName>
    <definedName name="_xlnm.Print_Area" localSheetId="1">'BORANG PRESTASI'!$A$1:$P$62</definedName>
    <definedName name="_xlnm.Print_Area" localSheetId="3">'PELAPORAN MURID'!$A$1:$G$82</definedName>
    <definedName name="_xlnm.Print_Area" localSheetId="2">'PRESTASI UJIAN PENGGAL'!$A$1:$F$61</definedName>
    <definedName name="_xlnm.Print_Titles" localSheetId="0">'BORANG PEREKODAN'!$B:$E,'BORANG PEREKODAN'!$1:$14</definedName>
    <definedName name="_xlnm.Print_Titles" localSheetId="1">'BORANG PRESTASI'!$1:$9</definedName>
    <definedName name="_xlnm.Print_Titles" localSheetId="2">'PRESTASI UJIAN PENGGAL'!$1:$9</definedName>
  </definedNames>
  <calcPr fullCalcOnLoad="1"/>
</workbook>
</file>

<file path=xl/comments1.xml><?xml version="1.0" encoding="utf-8"?>
<comments xmlns="http://schemas.openxmlformats.org/spreadsheetml/2006/main">
  <authors>
    <author>LP</author>
  </authors>
  <commentList>
    <comment ref="D2" authorId="0">
      <text>
        <r>
          <rPr>
            <b/>
            <sz val="16"/>
            <rFont val="Tahoma"/>
            <family val="2"/>
          </rPr>
          <t>Isikan tahun semasa</t>
        </r>
      </text>
    </comment>
    <comment ref="D3" authorId="0">
      <text>
        <r>
          <rPr>
            <b/>
            <sz val="16"/>
            <rFont val="Tahoma"/>
            <family val="2"/>
          </rPr>
          <t>Isikan nama dan alamat sekolah</t>
        </r>
      </text>
    </comment>
    <comment ref="D4" authorId="0">
      <text>
        <r>
          <rPr>
            <b/>
            <sz val="16"/>
            <rFont val="Tahoma"/>
            <family val="2"/>
          </rPr>
          <t>Isikan Darjah/Tingkatan dan kelas</t>
        </r>
      </text>
    </comment>
    <comment ref="D6" authorId="0">
      <text>
        <r>
          <rPr>
            <b/>
            <sz val="16"/>
            <rFont val="Tahoma"/>
            <family val="2"/>
          </rPr>
          <t>Isikan nama guru mata pelajaran</t>
        </r>
      </text>
    </comment>
  </commentList>
</comments>
</file>

<file path=xl/sharedStrings.xml><?xml version="1.0" encoding="utf-8"?>
<sst xmlns="http://schemas.openxmlformats.org/spreadsheetml/2006/main" count="205" uniqueCount="132">
  <si>
    <t>BIL</t>
  </si>
  <si>
    <t>BAND</t>
  </si>
  <si>
    <t>JANTINA</t>
  </si>
  <si>
    <t>NAMA MURID</t>
  </si>
  <si>
    <t>L</t>
  </si>
  <si>
    <t>P</t>
  </si>
  <si>
    <t>MATA PELAJARAN</t>
  </si>
  <si>
    <t>KELAS</t>
  </si>
  <si>
    <t>(Guru Mata Pelajaran)</t>
  </si>
  <si>
    <t>………………………………..…....................</t>
  </si>
  <si>
    <t>TAHUN PERSEKOLAHAN</t>
  </si>
  <si>
    <t>NAMA SEKOLAH</t>
  </si>
  <si>
    <t>NAMA GURU MATA PELAJARAN :</t>
  </si>
  <si>
    <t>Arahan:</t>
  </si>
  <si>
    <t>MODUL PEREKODAN PERKEMBANGAN PEMBELAJARAN MURID</t>
  </si>
  <si>
    <t>NO. MYKID/ SURAT BERANAK/ DOKUMEN</t>
  </si>
  <si>
    <t>PENYATAAN DESKRIPTOR</t>
  </si>
  <si>
    <t>DESKRIPTOR</t>
  </si>
  <si>
    <t>6*</t>
  </si>
  <si>
    <t>* Murid menguasai Band Tertinggi</t>
  </si>
  <si>
    <t>A</t>
  </si>
  <si>
    <t>B</t>
  </si>
  <si>
    <t>C</t>
  </si>
  <si>
    <t>D</t>
  </si>
  <si>
    <t>E</t>
  </si>
  <si>
    <t>X</t>
  </si>
  <si>
    <t>TAHUN PERSEKOLAHAN:</t>
  </si>
  <si>
    <t>NAMA SEKOLAH:</t>
  </si>
  <si>
    <t>KELAS:</t>
  </si>
  <si>
    <t>MATA PELAJARAN:</t>
  </si>
  <si>
    <t>1. Sila lengkapkan maklumat No Mykid/Surat Beranak/Dokumen dan Nama Murid.</t>
  </si>
  <si>
    <t>2. Sila pilih jantina murid.</t>
  </si>
  <si>
    <t xml:space="preserve">3. Sila taip atau pilih "X" pada kotak Band penguasaan murid. </t>
  </si>
  <si>
    <t>GRED PENCAPAIAN UJIAN PENGGAL</t>
  </si>
  <si>
    <t>PENYATAAN DESKRIPTOR PERKEMBANGAN PEMBELAJARAN MURID</t>
  </si>
  <si>
    <t>PELAPORAN PENTAKSIRAN SEKOLAH</t>
  </si>
  <si>
    <t>RUMUSAN PERKEMBANGAN PEMBELAJARAN MURID</t>
  </si>
  <si>
    <t>Tidak Hadir</t>
  </si>
  <si>
    <t>BORANG PRESTASI UJIAN PENGGAL</t>
  </si>
  <si>
    <t>Sains Hayat: Haiwan</t>
  </si>
  <si>
    <t>Sains Hayat : Tumbuhan</t>
  </si>
  <si>
    <t xml:space="preserve">Tahun : </t>
  </si>
  <si>
    <t>Menceritakan hasil binaan secara lisan dengan jelas</t>
  </si>
  <si>
    <t>DUNIA SAINS DAN TEKNOLOGI - ELEMEN SAINS TAHUN 3</t>
  </si>
  <si>
    <t>TAJUK/TEMA/KEMAHIRAN</t>
  </si>
  <si>
    <t>Sains Hayat : Kegigian Manusia</t>
  </si>
  <si>
    <t>Menamakan jenis-jenis gigi dengan betul</t>
  </si>
  <si>
    <t>Mengenal pasti jenis gigi dengan tepat</t>
  </si>
  <si>
    <t>Menghubungkaitkan jenis dan fungsi gigi dengan betul</t>
  </si>
  <si>
    <t>Membanding dan membezakan set gigi susu dan set gigi kekal dengan tepat</t>
  </si>
  <si>
    <t>Menyata dan melabelkan struktur gigi dengan tepat</t>
  </si>
  <si>
    <t>Mempraktikkan secara konsisten amalan penjagaan gigi</t>
  </si>
  <si>
    <t>Menamakan ciri-ciri haiwan dengan betul</t>
  </si>
  <si>
    <t>Mengenal pasti ciri-ciri haiwan dan tabiat makan haiwan dengan tepat</t>
  </si>
  <si>
    <t>Mengelaskan haiwan berdasarkan ciri yang dipilih dengan sistematik</t>
  </si>
  <si>
    <t>Mengenal pasti ciri-ciri yang terdapat pada satu haiwan yang dipilih dengan tepat</t>
  </si>
  <si>
    <t>Menghubungkait kegigian haiwan dengan makanan yang dimakan dengan jelas</t>
  </si>
  <si>
    <t>Meramalkan dengan betul jika semua haiwan mempunyai satu jenis tabiat makan sahaja</t>
  </si>
  <si>
    <t>Menamakan ciri-ciri tumbuhan dengan betul</t>
  </si>
  <si>
    <t>Mengenal pasti ciri-ciri tumbuhan dengan betul</t>
  </si>
  <si>
    <t>Mengelaskan tumbuhan berdasarkan ciri yang dipilih dengan sistematik</t>
  </si>
  <si>
    <t>Mengenal pasti ciri-ciri yang terdapat pada satu tumbuhan yang dipilih dengan tepat</t>
  </si>
  <si>
    <t>Menyatakan kepentingan tumbuhan kepada manusia dan haiwan dengan jelas</t>
  </si>
  <si>
    <t>Mencadangkan amalan yang betul bagi memelihara tumbuhan di atas muka bumi</t>
  </si>
  <si>
    <t>Sains Fizikal : Magnet</t>
  </si>
  <si>
    <t>Menamakan bentuk-bentuk magnet dengan betul</t>
  </si>
  <si>
    <t>Mengenal pasti bentuk-bentuk magnet dengan tepat</t>
  </si>
  <si>
    <t>Mengitlak dengan betul tindakan magnet ke atas pelbagai objek dan kekuatan pelbagai saiz magnet melalui aktiviti dan mengelas objek berdasarkan tindakan magnet ke atasnya dengan sistematik</t>
  </si>
  <si>
    <t>Menyatakan maksud bahan magnet dan memberi contoh kegunaan magnet dengan betul</t>
  </si>
  <si>
    <t>Membuat kesimpulan tentang daya tarikan dan tolakan kutub magnet dengan tepat</t>
  </si>
  <si>
    <t>Mencipta objek berasaskan penggunaan magnet dengan kreatif</t>
  </si>
  <si>
    <t>Sains Bahan : Penyerapan</t>
  </si>
  <si>
    <t>Menamakan objek dan bahan yang boleh menyerap air dan kalis air dengan betul</t>
  </si>
  <si>
    <t>Mengenal pasti objek dan bahan yang boleh menyerap air dan kalis air dengan tepat</t>
  </si>
  <si>
    <t>Mengelas dengan sistematik bahan yang boleh menyerap air dan kalis air melalui aktiviti</t>
  </si>
  <si>
    <t>Membuat urutan dengan betul jenis bahan mengikut keupayaan menyerap air melalui penyiasatan</t>
  </si>
  <si>
    <t>Menaakul kepentingan kebolehan menyerap air oleh bahan dengan tepat</t>
  </si>
  <si>
    <t>Mencipta objek berdasarkan kebolehan bahan yang menyerap dan kalis air dengan kreatif</t>
  </si>
  <si>
    <t>Bumi dan Sains Angkasa : Tanah</t>
  </si>
  <si>
    <t>Menamakan jenis-jenis tanah dengan betul</t>
  </si>
  <si>
    <t>Mengenal pasti jenis-jenis tanah dengan tepat</t>
  </si>
  <si>
    <t>Mengenal pasti kandungan yang terdapat di dalam beberapa jenis tanah melalui penyiasatan dengan betul</t>
  </si>
  <si>
    <t>Membuat urutan dengan betul keupayaan air mengalir berdasarkan jenis tanah melalui penyiasatan</t>
  </si>
  <si>
    <t>Mengitlak dengan betul jenis tanah yang sesuai untuk penanaman pokok</t>
  </si>
  <si>
    <t>Memperihalkan kepentingan tanah kepada manusia, haiwan dan tumbuhan secara rasional</t>
  </si>
  <si>
    <t>Teknologi dan Kehidupan Lestari : Asas Teknologi</t>
  </si>
  <si>
    <t>Memilih, membaca dan menerangkan manual dan mengenal pasti komponen set binaan dengan betul</t>
  </si>
  <si>
    <t>Mengenal pasti sistem pergerakan set binaan dengan tepat</t>
  </si>
  <si>
    <t>Memilih dan memasang komponen set binaan berpandukan manual bergambar dengan sistematik</t>
  </si>
  <si>
    <t>Melakarkan hasil binaan menggunakan bentuk asas dengan betul</t>
  </si>
  <si>
    <t>Membuka hasil binaan mengikut urutan dan menyimpan komponennya ke bekas penyimpanan dengan sistematik</t>
  </si>
  <si>
    <t>SK SULTAN ABU BAKAR (1)</t>
  </si>
  <si>
    <t>NILAM</t>
  </si>
  <si>
    <t>051017011444</t>
  </si>
  <si>
    <t>AINNUR SOFIA BINTI AZHAR</t>
  </si>
  <si>
    <t>050923010262</t>
  </si>
  <si>
    <t>HAYA AQILAH BINTI ZAMRI</t>
  </si>
  <si>
    <t>051115010648</t>
  </si>
  <si>
    <t>IMAN NUR BALQIS BINTI ASRI</t>
  </si>
  <si>
    <t>050924080406</t>
  </si>
  <si>
    <t>IZZAH HUMAIRAH BINTI MOHD KHARUNNAHAR</t>
  </si>
  <si>
    <t>051213011580</t>
  </si>
  <si>
    <t>NOR DALILAH NADHIRAH BINTI NORDIN</t>
  </si>
  <si>
    <t>050513011270</t>
  </si>
  <si>
    <t>NORHIDAYAH BINTI ROSLI</t>
  </si>
  <si>
    <t>050312010706</t>
  </si>
  <si>
    <t>NUR AIN SOFIAH BINTI FAHMI EFFENDI</t>
  </si>
  <si>
    <t>050127011336</t>
  </si>
  <si>
    <t>NUR 'AIN SURAYA BINTI NAWAWI</t>
  </si>
  <si>
    <t>050521010868</t>
  </si>
  <si>
    <t>NUR AIN'N BINTI MOHD SALLEH</t>
  </si>
  <si>
    <t>051104010570</t>
  </si>
  <si>
    <t>NUR ALIYYAH AQILAH BINTI MOHD RIZAL</t>
  </si>
  <si>
    <t>050528010350</t>
  </si>
  <si>
    <t>NUR ELLYSA NAJWA BINTI MOHD FAIZAL</t>
  </si>
  <si>
    <t>050203010686</t>
  </si>
  <si>
    <t>NUR FARAHIN BINTI IBERAHIM</t>
  </si>
  <si>
    <t>050902010634</t>
  </si>
  <si>
    <t>NUR FASYAH NABILAH BINTI AHMAD HAIDI</t>
  </si>
  <si>
    <t>050402011438</t>
  </si>
  <si>
    <t>NUR'AIN MAISARAH BINTI ABDUL RAHMAN</t>
  </si>
  <si>
    <t>050912011470</t>
  </si>
  <si>
    <t>NURUL SHAFIRA BALQIS BINTI AMRAN</t>
  </si>
  <si>
    <t>050117010516</t>
  </si>
  <si>
    <t>NURULAIN SYAMIMI BINTI ABDUL HALIM</t>
  </si>
  <si>
    <t>050902011522</t>
  </si>
  <si>
    <t>RAJA EIZA WAFIQAH BINTI RAJA KHAIRUDIN</t>
  </si>
  <si>
    <t>051114010734</t>
  </si>
  <si>
    <t>SITI FARIDAH BINTI ARSHAD</t>
  </si>
  <si>
    <t>050624040146</t>
  </si>
  <si>
    <t>SITI ZULAIKHA BINTI ZAINUDDIN</t>
  </si>
  <si>
    <t>P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</si>
</sst>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"/>
    <numFmt numFmtId="183" formatCode="[$-409]d\-mmm\-yyyy;@"/>
    <numFmt numFmtId="184" formatCode="[$-43E]dd\ mmmm\ yyyy;@"/>
  </numFmts>
  <fonts count="54"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6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2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Goudy Old Style"/>
      <family val="1"/>
    </font>
    <font>
      <b/>
      <sz val="16"/>
      <color indexed="8"/>
      <name val="Calibri"/>
      <family val="2"/>
    </font>
    <font>
      <b/>
      <sz val="14"/>
      <color indexed="8"/>
      <name val="Book Antiqua"/>
      <family val="1"/>
    </font>
    <font>
      <sz val="14"/>
      <color indexed="8"/>
      <name val="Calibri"/>
      <family val="2"/>
    </font>
    <font>
      <b/>
      <sz val="12"/>
      <name val="Cambria"/>
      <family val="1"/>
    </font>
    <font>
      <b/>
      <sz val="11"/>
      <color indexed="8"/>
      <name val="Arial"/>
      <family val="2"/>
    </font>
    <font>
      <b/>
      <sz val="14"/>
      <name val="Calibri"/>
      <family val="2"/>
    </font>
    <font>
      <b/>
      <i/>
      <sz val="12"/>
      <color indexed="8"/>
      <name val="Calibri"/>
      <family val="2"/>
    </font>
    <font>
      <sz val="14"/>
      <color indexed="8"/>
      <name val="Book Antiqua"/>
      <family val="1"/>
    </font>
    <font>
      <sz val="12"/>
      <color indexed="8"/>
      <name val="Byington"/>
      <family val="0"/>
    </font>
    <font>
      <i/>
      <sz val="12"/>
      <color indexed="8"/>
      <name val="Arial"/>
      <family val="2"/>
    </font>
    <font>
      <b/>
      <sz val="14"/>
      <color indexed="8"/>
      <name val="Cambria"/>
      <family val="1"/>
    </font>
    <font>
      <sz val="20"/>
      <color indexed="8"/>
      <name val="Arial"/>
      <family val="2"/>
    </font>
    <font>
      <i/>
      <sz val="14"/>
      <color indexed="8"/>
      <name val="Bookman Old Style"/>
      <family val="1"/>
    </font>
    <font>
      <b/>
      <sz val="12"/>
      <color indexed="8"/>
      <name val="Cambria"/>
      <family val="1"/>
    </font>
    <font>
      <b/>
      <sz val="14"/>
      <color indexed="8"/>
      <name val="Tahoma"/>
      <family val="2"/>
    </font>
    <font>
      <b/>
      <i/>
      <sz val="14"/>
      <color indexed="56"/>
      <name val="Goudy Old Style"/>
      <family val="1"/>
    </font>
    <font>
      <sz val="8"/>
      <name val="Tahoma"/>
      <family val="2"/>
    </font>
    <font>
      <sz val="9"/>
      <name val="宋体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24" borderId="10" xfId="0" applyFont="1" applyFill="1" applyBorder="1" applyAlignment="1" applyProtection="1">
      <alignment horizontal="center" vertical="center" wrapText="1"/>
      <protection hidden="1"/>
    </xf>
    <xf numFmtId="0" fontId="1" fillId="24" borderId="11" xfId="0" applyFont="1" applyFill="1" applyBorder="1" applyAlignment="1" applyProtection="1">
      <alignment horizontal="center" vertical="center" wrapText="1"/>
      <protection hidden="1"/>
    </xf>
    <xf numFmtId="0" fontId="1" fillId="24" borderId="12" xfId="0" applyFont="1" applyFill="1" applyBorder="1" applyAlignment="1" applyProtection="1">
      <alignment horizontal="center" vertical="center" wrapText="1"/>
      <protection hidden="1"/>
    </xf>
    <xf numFmtId="0" fontId="19" fillId="8" borderId="0" xfId="0" applyFont="1" applyFill="1" applyAlignment="1" applyProtection="1">
      <alignment/>
      <protection locked="0"/>
    </xf>
    <xf numFmtId="0" fontId="1" fillId="24" borderId="0" xfId="0" applyFont="1" applyFill="1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24" borderId="0" xfId="0" applyFont="1" applyFill="1" applyAlignment="1">
      <alignment horizontal="left" vertical="top" wrapText="1"/>
    </xf>
    <xf numFmtId="0" fontId="1" fillId="24" borderId="0" xfId="0" applyFont="1" applyFill="1" applyAlignment="1">
      <alignment horizontal="left" vertical="center"/>
    </xf>
    <xf numFmtId="183" fontId="1" fillId="24" borderId="0" xfId="0" applyNumberFormat="1" applyFont="1" applyFill="1" applyAlignment="1">
      <alignment horizontal="left"/>
    </xf>
    <xf numFmtId="0" fontId="1" fillId="24" borderId="0" xfId="0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left" vertical="top"/>
    </xf>
    <xf numFmtId="1" fontId="19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22" borderId="0" xfId="0" applyFont="1" applyFill="1" applyAlignment="1">
      <alignment/>
    </xf>
    <xf numFmtId="0" fontId="22" fillId="22" borderId="0" xfId="0" applyFont="1" applyFill="1" applyAlignment="1">
      <alignment horizontal="center" vertical="center" wrapText="1"/>
    </xf>
    <xf numFmtId="0" fontId="23" fillId="22" borderId="0" xfId="0" applyFont="1" applyFill="1" applyAlignment="1">
      <alignment/>
    </xf>
    <xf numFmtId="0" fontId="24" fillId="22" borderId="0" xfId="0" applyFont="1" applyFill="1" applyBorder="1" applyAlignment="1">
      <alignment/>
    </xf>
    <xf numFmtId="0" fontId="20" fillId="22" borderId="0" xfId="0" applyFont="1" applyFill="1" applyAlignment="1">
      <alignment/>
    </xf>
    <xf numFmtId="0" fontId="25" fillId="22" borderId="0" xfId="0" applyFont="1" applyFill="1" applyAlignment="1">
      <alignment/>
    </xf>
    <xf numFmtId="0" fontId="26" fillId="22" borderId="0" xfId="0" applyFont="1" applyFill="1" applyAlignment="1">
      <alignment/>
    </xf>
    <xf numFmtId="0" fontId="1" fillId="22" borderId="0" xfId="0" applyFont="1" applyFill="1" applyAlignment="1">
      <alignment/>
    </xf>
    <xf numFmtId="0" fontId="27" fillId="22" borderId="0" xfId="0" applyFont="1" applyFill="1" applyAlignment="1">
      <alignment/>
    </xf>
    <xf numFmtId="0" fontId="28" fillId="0" borderId="14" xfId="0" applyFont="1" applyFill="1" applyBorder="1" applyAlignment="1" applyProtection="1">
      <alignment horizontal="center" vertical="center"/>
      <protection hidden="1" locked="0"/>
    </xf>
    <xf numFmtId="0" fontId="28" fillId="0" borderId="10" xfId="0" applyFont="1" applyFill="1" applyBorder="1" applyAlignment="1" applyProtection="1" quotePrefix="1">
      <alignment horizontal="center" vertical="center"/>
      <protection hidden="1" locked="0"/>
    </xf>
    <xf numFmtId="0" fontId="28" fillId="0" borderId="10" xfId="0" applyFont="1" applyFill="1" applyBorder="1" applyAlignment="1" applyProtection="1">
      <alignment horizontal="left" vertical="center"/>
      <protection hidden="1" locked="0"/>
    </xf>
    <xf numFmtId="0" fontId="28" fillId="0" borderId="10" xfId="0" applyFont="1" applyFill="1" applyBorder="1" applyAlignment="1" applyProtection="1">
      <alignment horizontal="center" vertical="center"/>
      <protection hidden="1" locked="0"/>
    </xf>
    <xf numFmtId="0" fontId="28" fillId="0" borderId="15" xfId="0" applyFont="1" applyFill="1" applyBorder="1" applyAlignment="1" applyProtection="1">
      <alignment horizontal="center" vertical="center"/>
      <protection hidden="1" locked="0"/>
    </xf>
    <xf numFmtId="0" fontId="28" fillId="0" borderId="16" xfId="0" applyFont="1" applyFill="1" applyBorder="1" applyAlignment="1" applyProtection="1">
      <alignment horizontal="center" vertical="center"/>
      <protection hidden="1" locked="0"/>
    </xf>
    <xf numFmtId="0" fontId="28" fillId="0" borderId="17" xfId="0" applyFont="1" applyFill="1" applyBorder="1" applyAlignment="1" applyProtection="1">
      <alignment horizontal="center" vertical="center"/>
      <protection hidden="1" locked="0"/>
    </xf>
    <xf numFmtId="0" fontId="28" fillId="0" borderId="17" xfId="0" applyFont="1" applyFill="1" applyBorder="1" applyAlignment="1" applyProtection="1">
      <alignment horizontal="left" vertical="center"/>
      <protection hidden="1" locked="0"/>
    </xf>
    <xf numFmtId="0" fontId="24" fillId="14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left" vertical="center"/>
      <protection locked="0"/>
    </xf>
    <xf numFmtId="0" fontId="24" fillId="14" borderId="12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1" fontId="19" fillId="0" borderId="19" xfId="0" applyNumberFormat="1" applyFont="1" applyFill="1" applyBorder="1" applyAlignment="1" applyProtection="1">
      <alignment horizontal="center" vertical="center"/>
      <protection locked="0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left" vertical="center"/>
      <protection locked="0"/>
    </xf>
    <xf numFmtId="0" fontId="19" fillId="20" borderId="0" xfId="0" applyFont="1" applyFill="1" applyAlignment="1" applyProtection="1">
      <alignment/>
      <protection locked="0"/>
    </xf>
    <xf numFmtId="0" fontId="19" fillId="20" borderId="0" xfId="0" applyFont="1" applyFill="1" applyAlignment="1" applyProtection="1">
      <alignment/>
      <protection locked="0"/>
    </xf>
    <xf numFmtId="0" fontId="19" fillId="20" borderId="0" xfId="0" applyFont="1" applyFill="1" applyAlignment="1">
      <alignment/>
    </xf>
    <xf numFmtId="0" fontId="29" fillId="20" borderId="0" xfId="0" applyFont="1" applyFill="1" applyAlignment="1" applyProtection="1">
      <alignment/>
      <protection locked="0"/>
    </xf>
    <xf numFmtId="0" fontId="30" fillId="20" borderId="0" xfId="0" applyFont="1" applyFill="1" applyAlignment="1">
      <alignment/>
    </xf>
    <xf numFmtId="0" fontId="19" fillId="20" borderId="0" xfId="0" applyFont="1" applyFill="1" applyBorder="1" applyAlignment="1">
      <alignment horizontal="left" vertical="center"/>
    </xf>
    <xf numFmtId="49" fontId="19" fillId="20" borderId="0" xfId="0" applyNumberFormat="1" applyFont="1" applyFill="1" applyAlignment="1">
      <alignment/>
    </xf>
    <xf numFmtId="0" fontId="27" fillId="24" borderId="0" xfId="0" applyFont="1" applyFill="1" applyAlignment="1">
      <alignment/>
    </xf>
    <xf numFmtId="0" fontId="27" fillId="0" borderId="0" xfId="0" applyFont="1" applyAlignment="1">
      <alignment/>
    </xf>
    <xf numFmtId="0" fontId="1" fillId="24" borderId="21" xfId="0" applyFont="1" applyFill="1" applyBorder="1" applyAlignment="1">
      <alignment/>
    </xf>
    <xf numFmtId="0" fontId="31" fillId="24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32" fillId="11" borderId="13" xfId="0" applyFont="1" applyFill="1" applyBorder="1" applyAlignment="1">
      <alignment horizontal="left" vertical="top" wrapText="1"/>
    </xf>
    <xf numFmtId="0" fontId="24" fillId="25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33" fillId="24" borderId="0" xfId="0" applyFont="1" applyFill="1" applyAlignment="1">
      <alignment horizontal="left" vertical="top"/>
    </xf>
    <xf numFmtId="0" fontId="24" fillId="20" borderId="0" xfId="0" applyFont="1" applyFill="1" applyAlignment="1" applyProtection="1">
      <alignment/>
      <protection locked="0"/>
    </xf>
    <xf numFmtId="1" fontId="34" fillId="24" borderId="13" xfId="0" applyNumberFormat="1" applyFont="1" applyFill="1" applyBorder="1" applyAlignment="1">
      <alignment horizontal="left" vertical="center" wrapText="1"/>
    </xf>
    <xf numFmtId="0" fontId="1" fillId="24" borderId="22" xfId="0" applyFont="1" applyFill="1" applyBorder="1" applyAlignment="1" applyProtection="1">
      <alignment horizontal="center" vertical="center" wrapText="1"/>
      <protection hidden="1"/>
    </xf>
    <xf numFmtId="0" fontId="1" fillId="24" borderId="23" xfId="0" applyFont="1" applyFill="1" applyBorder="1" applyAlignment="1" applyProtection="1">
      <alignment horizontal="center" vertical="center" wrapText="1"/>
      <protection hidden="1"/>
    </xf>
    <xf numFmtId="0" fontId="1" fillId="24" borderId="24" xfId="0" applyFont="1" applyFill="1" applyBorder="1" applyAlignment="1" applyProtection="1">
      <alignment horizontal="center" vertical="center" wrapText="1"/>
      <protection hidden="1"/>
    </xf>
    <xf numFmtId="0" fontId="35" fillId="7" borderId="25" xfId="0" applyFont="1" applyFill="1" applyBorder="1" applyAlignment="1" applyProtection="1">
      <alignment horizontal="center" vertical="center" wrapText="1"/>
      <protection hidden="1"/>
    </xf>
    <xf numFmtId="0" fontId="35" fillId="7" borderId="26" xfId="0" applyFont="1" applyFill="1" applyBorder="1" applyAlignment="1" applyProtection="1">
      <alignment horizontal="center" vertical="center" wrapText="1"/>
      <protection hidden="1"/>
    </xf>
    <xf numFmtId="0" fontId="35" fillId="7" borderId="24" xfId="0" applyFont="1" applyFill="1" applyBorder="1" applyAlignment="1" applyProtection="1">
      <alignment horizontal="center" vertical="center" wrapText="1"/>
      <protection hidden="1"/>
    </xf>
    <xf numFmtId="0" fontId="35" fillId="7" borderId="22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34" fillId="24" borderId="13" xfId="0" applyFont="1" applyFill="1" applyBorder="1" applyAlignment="1">
      <alignment horizontal="left"/>
    </xf>
    <xf numFmtId="0" fontId="1" fillId="24" borderId="13" xfId="0" applyFont="1" applyFill="1" applyBorder="1" applyAlignment="1">
      <alignment horizontal="center"/>
    </xf>
    <xf numFmtId="0" fontId="26" fillId="2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36" fillId="22" borderId="0" xfId="0" applyFont="1" applyFill="1" applyAlignment="1">
      <alignment horizontal="center"/>
    </xf>
    <xf numFmtId="0" fontId="26" fillId="22" borderId="0" xfId="0" applyFont="1" applyFill="1" applyAlignment="1">
      <alignment horizontal="left" vertical="center"/>
    </xf>
    <xf numFmtId="0" fontId="35" fillId="7" borderId="27" xfId="0" applyFont="1" applyFill="1" applyBorder="1" applyAlignment="1" applyProtection="1">
      <alignment horizontal="center" vertical="center" wrapText="1"/>
      <protection hidden="1"/>
    </xf>
    <xf numFmtId="0" fontId="35" fillId="7" borderId="28" xfId="0" applyFont="1" applyFill="1" applyBorder="1" applyAlignment="1" applyProtection="1">
      <alignment horizontal="center" vertical="center" wrapText="1"/>
      <protection hidden="1"/>
    </xf>
    <xf numFmtId="0" fontId="35" fillId="7" borderId="29" xfId="0" applyFont="1" applyFill="1" applyBorder="1" applyAlignment="1" applyProtection="1">
      <alignment horizontal="center" vertical="center" wrapText="1"/>
      <protection hidden="1"/>
    </xf>
    <xf numFmtId="0" fontId="37" fillId="0" borderId="10" xfId="0" applyFont="1" applyFill="1" applyBorder="1" applyAlignment="1" applyProtection="1">
      <alignment horizontal="center" vertical="center"/>
      <protection hidden="1" locked="0"/>
    </xf>
    <xf numFmtId="0" fontId="37" fillId="0" borderId="22" xfId="0" applyFont="1" applyFill="1" applyBorder="1" applyAlignment="1" applyProtection="1">
      <alignment horizontal="center" vertical="center"/>
      <protection hidden="1" locked="0"/>
    </xf>
    <xf numFmtId="0" fontId="38" fillId="20" borderId="0" xfId="0" applyFont="1" applyFill="1" applyAlignment="1" applyProtection="1">
      <alignment vertical="center"/>
      <protection locked="0"/>
    </xf>
    <xf numFmtId="0" fontId="39" fillId="24" borderId="0" xfId="0" applyFont="1" applyFill="1" applyAlignment="1">
      <alignment horizontal="left" vertical="center"/>
    </xf>
    <xf numFmtId="0" fontId="40" fillId="7" borderId="30" xfId="0" applyFont="1" applyFill="1" applyBorder="1" applyAlignment="1">
      <alignment horizontal="left"/>
    </xf>
    <xf numFmtId="0" fontId="34" fillId="7" borderId="31" xfId="0" applyFont="1" applyFill="1" applyBorder="1" applyAlignment="1">
      <alignment/>
    </xf>
    <xf numFmtId="0" fontId="23" fillId="7" borderId="32" xfId="0" applyFont="1" applyFill="1" applyBorder="1" applyAlignment="1">
      <alignment/>
    </xf>
    <xf numFmtId="0" fontId="40" fillId="7" borderId="33" xfId="0" applyFont="1" applyFill="1" applyBorder="1" applyAlignment="1">
      <alignment horizontal="left" wrapText="1"/>
    </xf>
    <xf numFmtId="0" fontId="0" fillId="7" borderId="34" xfId="0" applyFill="1" applyBorder="1" applyAlignment="1">
      <alignment/>
    </xf>
    <xf numFmtId="0" fontId="23" fillId="7" borderId="21" xfId="0" applyFont="1" applyFill="1" applyBorder="1" applyAlignment="1">
      <alignment/>
    </xf>
    <xf numFmtId="0" fontId="40" fillId="7" borderId="33" xfId="0" applyFont="1" applyFill="1" applyBorder="1" applyAlignment="1">
      <alignment horizontal="left"/>
    </xf>
    <xf numFmtId="0" fontId="45" fillId="14" borderId="35" xfId="0" applyFont="1" applyFill="1" applyBorder="1" applyAlignment="1">
      <alignment horizontal="center" vertical="center" wrapText="1"/>
    </xf>
    <xf numFmtId="0" fontId="34" fillId="7" borderId="34" xfId="0" applyFont="1" applyFill="1" applyBorder="1" applyAlignment="1">
      <alignment/>
    </xf>
    <xf numFmtId="0" fontId="19" fillId="0" borderId="33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24" fillId="14" borderId="10" xfId="0" applyFont="1" applyFill="1" applyBorder="1" applyAlignment="1">
      <alignment horizontal="center" vertical="center" wrapText="1"/>
    </xf>
    <xf numFmtId="1" fontId="19" fillId="0" borderId="18" xfId="0" applyNumberFormat="1" applyFont="1" applyFill="1" applyBorder="1" applyAlignment="1" applyProtection="1">
      <alignment horizontal="center" vertical="center"/>
      <protection locked="0"/>
    </xf>
    <xf numFmtId="1" fontId="19" fillId="0" borderId="17" xfId="0" applyNumberFormat="1" applyFont="1" applyFill="1" applyBorder="1" applyAlignment="1" applyProtection="1">
      <alignment horizontal="center" vertical="center"/>
      <protection locked="0"/>
    </xf>
    <xf numFmtId="1" fontId="19" fillId="0" borderId="20" xfId="0" applyNumberFormat="1" applyFont="1" applyFill="1" applyBorder="1" applyAlignment="1" applyProtection="1">
      <alignment horizontal="center" vertical="center"/>
      <protection locked="0"/>
    </xf>
    <xf numFmtId="0" fontId="29" fillId="7" borderId="21" xfId="0" applyFont="1" applyFill="1" applyBorder="1" applyAlignment="1" applyProtection="1">
      <alignment/>
      <protection locked="0"/>
    </xf>
    <xf numFmtId="1" fontId="34" fillId="24" borderId="11" xfId="0" applyNumberFormat="1" applyFont="1" applyFill="1" applyBorder="1" applyAlignment="1">
      <alignment horizontal="left" vertical="center" wrapText="1"/>
    </xf>
    <xf numFmtId="1" fontId="19" fillId="0" borderId="37" xfId="0" applyNumberFormat="1" applyFont="1" applyFill="1" applyBorder="1" applyAlignment="1" applyProtection="1">
      <alignment horizontal="center" vertical="center"/>
      <protection locked="0"/>
    </xf>
    <xf numFmtId="1" fontId="19" fillId="0" borderId="38" xfId="0" applyNumberFormat="1" applyFont="1" applyFill="1" applyBorder="1" applyAlignment="1" applyProtection="1">
      <alignment horizontal="center" vertical="center"/>
      <protection locked="0"/>
    </xf>
    <xf numFmtId="0" fontId="41" fillId="24" borderId="0" xfId="0" applyFont="1" applyFill="1" applyBorder="1" applyAlignment="1">
      <alignment horizontal="right"/>
    </xf>
    <xf numFmtId="0" fontId="42" fillId="20" borderId="13" xfId="0" applyFont="1" applyFill="1" applyBorder="1" applyAlignment="1">
      <alignment horizontal="center" vertical="center"/>
    </xf>
    <xf numFmtId="0" fontId="42" fillId="20" borderId="13" xfId="0" applyFont="1" applyFill="1" applyBorder="1" applyAlignment="1">
      <alignment horizontal="center" vertical="center" wrapText="1"/>
    </xf>
    <xf numFmtId="0" fontId="26" fillId="25" borderId="33" xfId="0" applyFont="1" applyFill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top" wrapText="1"/>
    </xf>
    <xf numFmtId="0" fontId="43" fillId="24" borderId="39" xfId="0" applyFont="1" applyFill="1" applyBorder="1" applyAlignment="1">
      <alignment vertical="center" wrapText="1"/>
    </xf>
    <xf numFmtId="184" fontId="44" fillId="24" borderId="0" xfId="0" applyNumberFormat="1" applyFont="1" applyFill="1" applyAlignment="1">
      <alignment horizontal="left"/>
    </xf>
    <xf numFmtId="0" fontId="1" fillId="24" borderId="4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4" fillId="24" borderId="0" xfId="0" applyFont="1" applyFill="1" applyBorder="1" applyAlignment="1">
      <alignment vertical="center" wrapText="1"/>
    </xf>
    <xf numFmtId="0" fontId="34" fillId="24" borderId="0" xfId="0" applyFont="1" applyFill="1" applyBorder="1" applyAlignment="1">
      <alignment vertical="center"/>
    </xf>
    <xf numFmtId="0" fontId="45" fillId="14" borderId="27" xfId="0" applyFont="1" applyFill="1" applyBorder="1" applyAlignment="1">
      <alignment horizontal="center" vertical="center" wrapText="1"/>
    </xf>
    <xf numFmtId="0" fontId="35" fillId="14" borderId="41" xfId="0" applyFont="1" applyFill="1" applyBorder="1" applyAlignment="1" applyProtection="1">
      <alignment horizontal="center" vertical="center" wrapText="1"/>
      <protection hidden="1"/>
    </xf>
    <xf numFmtId="0" fontId="35" fillId="14" borderId="42" xfId="0" applyFont="1" applyFill="1" applyBorder="1" applyAlignment="1" applyProtection="1">
      <alignment horizontal="center" vertical="center" wrapText="1"/>
      <protection hidden="1"/>
    </xf>
    <xf numFmtId="0" fontId="35" fillId="14" borderId="43" xfId="0" applyFont="1" applyFill="1" applyBorder="1" applyAlignment="1" applyProtection="1">
      <alignment horizontal="center" vertical="center" wrapText="1"/>
      <protection hidden="1"/>
    </xf>
    <xf numFmtId="0" fontId="35" fillId="11" borderId="44" xfId="0" applyFont="1" applyFill="1" applyBorder="1" applyAlignment="1" applyProtection="1">
      <alignment horizontal="center" vertical="center"/>
      <protection hidden="1"/>
    </xf>
    <xf numFmtId="0" fontId="35" fillId="11" borderId="45" xfId="0" applyFont="1" applyFill="1" applyBorder="1" applyAlignment="1" applyProtection="1">
      <alignment horizontal="center" vertical="center"/>
      <protection hidden="1"/>
    </xf>
    <xf numFmtId="0" fontId="35" fillId="11" borderId="46" xfId="0" applyFont="1" applyFill="1" applyBorder="1" applyAlignment="1" applyProtection="1">
      <alignment horizontal="center" vertical="center"/>
      <protection hidden="1"/>
    </xf>
    <xf numFmtId="0" fontId="35" fillId="14" borderId="14" xfId="0" applyFont="1" applyFill="1" applyBorder="1" applyAlignment="1" applyProtection="1">
      <alignment horizontal="center" vertical="center"/>
      <protection hidden="1"/>
    </xf>
    <xf numFmtId="0" fontId="35" fillId="14" borderId="37" xfId="0" applyFont="1" applyFill="1" applyBorder="1" applyAlignment="1" applyProtection="1">
      <alignment horizontal="center" vertical="center"/>
      <protection hidden="1"/>
    </xf>
    <xf numFmtId="0" fontId="35" fillId="14" borderId="38" xfId="0" applyFont="1" applyFill="1" applyBorder="1" applyAlignment="1" applyProtection="1">
      <alignment horizontal="center" vertical="center"/>
      <protection hidden="1"/>
    </xf>
    <xf numFmtId="0" fontId="35" fillId="14" borderId="47" xfId="0" applyFont="1" applyFill="1" applyBorder="1" applyAlignment="1" applyProtection="1">
      <alignment horizontal="center" vertical="center" textRotation="90"/>
      <protection hidden="1"/>
    </xf>
    <xf numFmtId="0" fontId="35" fillId="14" borderId="48" xfId="0" applyFont="1" applyFill="1" applyBorder="1" applyAlignment="1" applyProtection="1">
      <alignment horizontal="center" vertical="center" textRotation="90"/>
      <protection hidden="1"/>
    </xf>
    <xf numFmtId="0" fontId="35" fillId="14" borderId="16" xfId="0" applyFont="1" applyFill="1" applyBorder="1" applyAlignment="1" applyProtection="1">
      <alignment horizontal="center" vertical="center" textRotation="90"/>
      <protection hidden="1"/>
    </xf>
    <xf numFmtId="0" fontId="22" fillId="22" borderId="0" xfId="0" applyFont="1" applyFill="1" applyAlignment="1">
      <alignment horizontal="center" vertical="center" wrapText="1"/>
    </xf>
    <xf numFmtId="0" fontId="35" fillId="14" borderId="41" xfId="0" applyFont="1" applyFill="1" applyBorder="1" applyAlignment="1" applyProtection="1">
      <alignment horizontal="center" vertical="center"/>
      <protection hidden="1"/>
    </xf>
    <xf numFmtId="0" fontId="35" fillId="14" borderId="49" xfId="0" applyFont="1" applyFill="1" applyBorder="1" applyAlignment="1" applyProtection="1">
      <alignment horizontal="center" vertical="center"/>
      <protection hidden="1"/>
    </xf>
    <xf numFmtId="0" fontId="35" fillId="14" borderId="44" xfId="0" applyFont="1" applyFill="1" applyBorder="1" applyAlignment="1" applyProtection="1">
      <alignment horizontal="center" vertical="center"/>
      <protection hidden="1"/>
    </xf>
    <xf numFmtId="0" fontId="35" fillId="14" borderId="47" xfId="0" applyFont="1" applyFill="1" applyBorder="1" applyAlignment="1" applyProtection="1">
      <alignment horizontal="center" vertical="center" wrapText="1"/>
      <protection hidden="1"/>
    </xf>
    <xf numFmtId="0" fontId="35" fillId="14" borderId="48" xfId="0" applyFont="1" applyFill="1" applyBorder="1" applyAlignment="1" applyProtection="1">
      <alignment horizontal="center" vertical="center" wrapText="1"/>
      <protection hidden="1"/>
    </xf>
    <xf numFmtId="0" fontId="35" fillId="14" borderId="16" xfId="0" applyFont="1" applyFill="1" applyBorder="1" applyAlignment="1" applyProtection="1">
      <alignment horizontal="center" vertical="center" wrapText="1"/>
      <protection hidden="1"/>
    </xf>
    <xf numFmtId="0" fontId="45" fillId="14" borderId="50" xfId="0" applyFont="1" applyFill="1" applyBorder="1" applyAlignment="1">
      <alignment horizontal="center" vertical="center" wrapText="1"/>
    </xf>
    <xf numFmtId="0" fontId="29" fillId="20" borderId="0" xfId="0" applyFont="1" applyFill="1" applyAlignment="1" applyProtection="1">
      <alignment horizontal="center"/>
      <protection locked="0"/>
    </xf>
    <xf numFmtId="0" fontId="24" fillId="14" borderId="51" xfId="0" applyFont="1" applyFill="1" applyBorder="1" applyAlignment="1">
      <alignment horizontal="center" vertical="center"/>
    </xf>
    <xf numFmtId="0" fontId="24" fillId="14" borderId="18" xfId="0" applyFont="1" applyFill="1" applyBorder="1" applyAlignment="1">
      <alignment horizontal="center" vertical="center"/>
    </xf>
    <xf numFmtId="0" fontId="24" fillId="14" borderId="52" xfId="0" applyFont="1" applyFill="1" applyBorder="1" applyAlignment="1">
      <alignment horizontal="center" vertical="center"/>
    </xf>
    <xf numFmtId="0" fontId="24" fillId="14" borderId="13" xfId="0" applyFont="1" applyFill="1" applyBorder="1" applyAlignment="1">
      <alignment horizontal="center" vertical="center"/>
    </xf>
    <xf numFmtId="49" fontId="24" fillId="14" borderId="52" xfId="0" applyNumberFormat="1" applyFont="1" applyFill="1" applyBorder="1" applyAlignment="1">
      <alignment horizontal="center" vertical="center" wrapText="1"/>
    </xf>
    <xf numFmtId="49" fontId="24" fillId="14" borderId="13" xfId="0" applyNumberFormat="1" applyFont="1" applyFill="1" applyBorder="1" applyAlignment="1">
      <alignment horizontal="center" vertical="center" wrapText="1"/>
    </xf>
    <xf numFmtId="0" fontId="35" fillId="14" borderId="53" xfId="0" applyFont="1" applyFill="1" applyBorder="1" applyAlignment="1" applyProtection="1">
      <alignment horizontal="center" vertical="center" textRotation="90"/>
      <protection hidden="1"/>
    </xf>
    <xf numFmtId="0" fontId="35" fillId="14" borderId="31" xfId="0" applyFont="1" applyFill="1" applyBorder="1" applyAlignment="1" applyProtection="1">
      <alignment horizontal="center" vertical="center" textRotation="90"/>
      <protection hidden="1"/>
    </xf>
    <xf numFmtId="0" fontId="24" fillId="14" borderId="27" xfId="0" applyFont="1" applyFill="1" applyBorder="1" applyAlignment="1">
      <alignment horizontal="center" vertical="center" wrapText="1"/>
    </xf>
    <xf numFmtId="0" fontId="24" fillId="14" borderId="35" xfId="0" applyFont="1" applyFill="1" applyBorder="1" applyAlignment="1">
      <alignment horizontal="center" vertical="center" wrapText="1"/>
    </xf>
    <xf numFmtId="0" fontId="24" fillId="14" borderId="50" xfId="0" applyFont="1" applyFill="1" applyBorder="1" applyAlignment="1">
      <alignment horizontal="center" vertical="center" wrapText="1"/>
    </xf>
    <xf numFmtId="0" fontId="24" fillId="14" borderId="47" xfId="0" applyFont="1" applyFill="1" applyBorder="1" applyAlignment="1">
      <alignment horizontal="center" vertical="center" wrapText="1"/>
    </xf>
    <xf numFmtId="0" fontId="24" fillId="14" borderId="15" xfId="0" applyFont="1" applyFill="1" applyBorder="1" applyAlignment="1">
      <alignment horizontal="center" vertical="center" wrapText="1"/>
    </xf>
    <xf numFmtId="0" fontId="43" fillId="24" borderId="40" xfId="0" applyFont="1" applyFill="1" applyBorder="1" applyAlignment="1">
      <alignment horizontal="center" vertical="center" wrapText="1"/>
    </xf>
    <xf numFmtId="0" fontId="43" fillId="24" borderId="39" xfId="0" applyFont="1" applyFill="1" applyBorder="1" applyAlignment="1">
      <alignment horizontal="center" vertical="center" wrapText="1"/>
    </xf>
    <xf numFmtId="0" fontId="43" fillId="24" borderId="11" xfId="0" applyFont="1" applyFill="1" applyBorder="1" applyAlignment="1">
      <alignment horizontal="center" vertical="center" wrapText="1"/>
    </xf>
    <xf numFmtId="0" fontId="42" fillId="20" borderId="13" xfId="0" applyFont="1" applyFill="1" applyBorder="1" applyAlignment="1">
      <alignment horizontal="center" vertical="center" wrapText="1"/>
    </xf>
    <xf numFmtId="0" fontId="46" fillId="24" borderId="0" xfId="0" applyFont="1" applyFill="1" applyAlignment="1">
      <alignment horizontal="center"/>
    </xf>
    <xf numFmtId="0" fontId="47" fillId="24" borderId="0" xfId="0" applyFont="1" applyFill="1" applyBorder="1" applyAlignment="1">
      <alignment horizontal="center" vertical="center"/>
    </xf>
    <xf numFmtId="0" fontId="47" fillId="24" borderId="0" xfId="0" applyFont="1" applyFill="1" applyAlignment="1">
      <alignment horizontal="center" vertical="center"/>
    </xf>
    <xf numFmtId="182" fontId="1" fillId="24" borderId="0" xfId="0" applyNumberFormat="1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left" vertical="center" wrapText="1"/>
    </xf>
    <xf numFmtId="0" fontId="34" fillId="24" borderId="40" xfId="0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/>
    </xf>
    <xf numFmtId="0" fontId="34" fillId="24" borderId="40" xfId="0" applyFont="1" applyFill="1" applyBorder="1" applyAlignment="1">
      <alignment horizontal="left" vertical="center" wrapText="1"/>
    </xf>
    <xf numFmtId="0" fontId="34" fillId="24" borderId="39" xfId="0" applyFont="1" applyFill="1" applyBorder="1" applyAlignment="1">
      <alignment horizontal="left" vertical="center" wrapText="1"/>
    </xf>
    <xf numFmtId="0" fontId="34" fillId="24" borderId="11" xfId="0" applyFont="1" applyFill="1" applyBorder="1" applyAlignment="1">
      <alignment horizontal="left" vertical="center" wrapText="1"/>
    </xf>
    <xf numFmtId="0" fontId="34" fillId="24" borderId="39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wrapText="1"/>
    </xf>
    <xf numFmtId="1" fontId="34" fillId="24" borderId="11" xfId="0" applyNumberFormat="1" applyFont="1" applyFill="1" applyBorder="1" applyAlignment="1">
      <alignment horizontal="left" vertical="center" wrapText="1"/>
    </xf>
    <xf numFmtId="1" fontId="34" fillId="24" borderId="13" xfId="0" applyNumberFormat="1" applyFont="1" applyFill="1" applyBorder="1" applyAlignment="1">
      <alignment horizontal="left" vertical="center" wrapText="1"/>
    </xf>
    <xf numFmtId="0" fontId="20" fillId="24" borderId="0" xfId="0" applyFont="1" applyFill="1" applyAlignment="1">
      <alignment horizontal="left" vertical="top"/>
    </xf>
    <xf numFmtId="0" fontId="33" fillId="24" borderId="0" xfId="0" applyFont="1" applyFill="1" applyAlignment="1">
      <alignment horizontal="left" vertical="top" wrapText="1"/>
    </xf>
    <xf numFmtId="0" fontId="39" fillId="24" borderId="0" xfId="0" applyFont="1" applyFill="1" applyAlignment="1">
      <alignment horizontal="left" vertical="center"/>
    </xf>
    <xf numFmtId="0" fontId="20" fillId="24" borderId="0" xfId="0" applyFont="1" applyFill="1" applyAlignment="1">
      <alignment horizontal="center"/>
    </xf>
    <xf numFmtId="0" fontId="34" fillId="0" borderId="11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7" fillId="0" borderId="30" xfId="56" applyFont="1" applyFill="1" applyBorder="1" applyAlignment="1">
      <alignment vertical="center" wrapText="1"/>
      <protection/>
    </xf>
    <xf numFmtId="0" fontId="27" fillId="0" borderId="54" xfId="56" applyFont="1" applyFill="1" applyBorder="1" applyAlignment="1">
      <alignment vertical="center" wrapText="1"/>
      <protection/>
    </xf>
    <xf numFmtId="0" fontId="27" fillId="0" borderId="36" xfId="56" applyFont="1" applyFill="1" applyBorder="1" applyAlignment="1">
      <alignment vertical="center" wrapText="1"/>
      <protection/>
    </xf>
    <xf numFmtId="49" fontId="51" fillId="0" borderId="36" xfId="0" applyNumberFormat="1" applyFont="1" applyBorder="1" applyAlignment="1">
      <alignment vertical="center"/>
    </xf>
    <xf numFmtId="0" fontId="27" fillId="0" borderId="55" xfId="56" applyFont="1" applyFill="1" applyBorder="1" applyAlignment="1">
      <alignment vertical="center" wrapText="1"/>
      <protection/>
    </xf>
    <xf numFmtId="0" fontId="23" fillId="0" borderId="14" xfId="56" applyFont="1" applyFill="1" applyBorder="1" applyAlignment="1">
      <alignment vertical="center" wrapText="1"/>
      <protection/>
    </xf>
    <xf numFmtId="0" fontId="23" fillId="0" borderId="37" xfId="56" applyFont="1" applyFill="1" applyBorder="1" applyAlignment="1">
      <alignment vertical="center" wrapText="1"/>
      <protection/>
    </xf>
    <xf numFmtId="0" fontId="23" fillId="0" borderId="38" xfId="56" applyFont="1" applyFill="1" applyBorder="1" applyAlignment="1">
      <alignment vertical="center" wrapText="1"/>
      <protection/>
    </xf>
    <xf numFmtId="0" fontId="23" fillId="0" borderId="56" xfId="56" applyFont="1" applyFill="1" applyBorder="1" applyAlignment="1">
      <alignment vertical="center" wrapText="1"/>
      <protection/>
    </xf>
    <xf numFmtId="0" fontId="23" fillId="0" borderId="38" xfId="55" applyFont="1" applyFill="1" applyBorder="1" applyAlignment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72"/>
  <sheetViews>
    <sheetView showGridLines="0" showRowColHeaders="0" tabSelected="1" zoomScale="90" zoomScaleNormal="90" zoomScaleSheetLayoutView="70" zoomScalePageLayoutView="70"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C36" sqref="C36:D66"/>
    </sheetView>
  </sheetViews>
  <sheetFormatPr defaultColWidth="9.140625" defaultRowHeight="15"/>
  <cols>
    <col min="1" max="1" width="7.00390625" style="24" customWidth="1"/>
    <col min="2" max="2" width="10.140625" style="24" customWidth="1"/>
    <col min="3" max="3" width="33.8515625" style="24" customWidth="1"/>
    <col min="4" max="4" width="48.140625" style="24" bestFit="1" customWidth="1"/>
    <col min="5" max="5" width="4.8515625" style="24" bestFit="1" customWidth="1"/>
    <col min="6" max="47" width="6.421875" style="24" customWidth="1"/>
    <col min="48" max="71" width="6.421875" style="24" hidden="1" customWidth="1"/>
    <col min="72" max="16384" width="9.140625" style="24" customWidth="1"/>
  </cols>
  <sheetData>
    <row r="1" spans="2:67" s="22" customFormat="1" ht="30.75" customHeight="1">
      <c r="B1" s="134" t="s">
        <v>14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23"/>
      <c r="Y1" s="23"/>
      <c r="AD1" s="23"/>
      <c r="AE1" s="23"/>
      <c r="AJ1" s="23"/>
      <c r="AK1" s="23"/>
      <c r="AP1" s="23"/>
      <c r="AQ1" s="23"/>
      <c r="AV1" s="23"/>
      <c r="AW1" s="23"/>
      <c r="BB1" s="23"/>
      <c r="BC1" s="23"/>
      <c r="BH1" s="23"/>
      <c r="BI1" s="23"/>
      <c r="BN1" s="23"/>
      <c r="BO1" s="23"/>
    </row>
    <row r="2" spans="2:6" ht="15.75" customHeight="1">
      <c r="B2" s="25" t="s">
        <v>26</v>
      </c>
      <c r="D2" s="94">
        <v>2014</v>
      </c>
      <c r="E2" s="95"/>
      <c r="F2" s="96"/>
    </row>
    <row r="3" spans="1:6" ht="18.75">
      <c r="A3" s="26"/>
      <c r="B3" s="25" t="s">
        <v>27</v>
      </c>
      <c r="D3" s="97" t="s">
        <v>91</v>
      </c>
      <c r="E3" s="99"/>
      <c r="F3" s="96"/>
    </row>
    <row r="4" spans="1:6" ht="18.75">
      <c r="A4" s="26"/>
      <c r="B4" s="25" t="s">
        <v>28</v>
      </c>
      <c r="D4" s="97" t="s">
        <v>92</v>
      </c>
      <c r="E4" s="99"/>
      <c r="F4" s="96"/>
    </row>
    <row r="5" spans="1:6" ht="18.75">
      <c r="A5" s="26"/>
      <c r="B5" s="25" t="s">
        <v>29</v>
      </c>
      <c r="D5" s="97" t="str">
        <f>'PENYATAAN DESKRIPTOR'!B2</f>
        <v>DUNIA SAINS DAN TEKNOLOGI - ELEMEN SAINS TAHUN 3</v>
      </c>
      <c r="E5" s="99"/>
      <c r="F5" s="96"/>
    </row>
    <row r="6" spans="1:6" ht="18.75">
      <c r="A6" s="26"/>
      <c r="B6" s="25" t="s">
        <v>12</v>
      </c>
      <c r="D6" s="91"/>
      <c r="E6" s="92"/>
      <c r="F6" s="93"/>
    </row>
    <row r="7" ht="18">
      <c r="A7" s="26"/>
    </row>
    <row r="8" spans="1:2" ht="18.75">
      <c r="A8" s="26"/>
      <c r="B8" s="27" t="s">
        <v>13</v>
      </c>
    </row>
    <row r="9" spans="1:2" ht="15.75" customHeight="1">
      <c r="A9" s="26"/>
      <c r="B9" s="28" t="s">
        <v>30</v>
      </c>
    </row>
    <row r="10" spans="1:2" ht="15.75" customHeight="1">
      <c r="A10" s="26"/>
      <c r="B10" s="28" t="s">
        <v>31</v>
      </c>
    </row>
    <row r="11" spans="1:67" ht="15.75" customHeight="1">
      <c r="A11" s="30"/>
      <c r="B11" s="83" t="s">
        <v>32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AD11" s="29"/>
      <c r="AE11" s="29"/>
      <c r="AJ11" s="29"/>
      <c r="AK11" s="29"/>
      <c r="AP11" s="29"/>
      <c r="AQ11" s="29"/>
      <c r="AV11" s="29"/>
      <c r="AW11" s="29"/>
      <c r="BB11" s="29"/>
      <c r="BC11" s="29"/>
      <c r="BH11" s="29"/>
      <c r="BI11" s="29"/>
      <c r="BN11" s="29"/>
      <c r="BO11" s="29"/>
    </row>
    <row r="12" spans="1:67" ht="15.75" customHeight="1" thickBot="1">
      <c r="A12" s="30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AD12" s="29"/>
      <c r="AE12" s="29"/>
      <c r="AJ12" s="29"/>
      <c r="AK12" s="29"/>
      <c r="AP12" s="29"/>
      <c r="AQ12" s="29"/>
      <c r="AV12" s="29"/>
      <c r="AW12" s="29"/>
      <c r="BB12" s="29"/>
      <c r="BC12" s="29"/>
      <c r="BH12" s="29"/>
      <c r="BI12" s="29"/>
      <c r="BN12" s="29"/>
      <c r="BO12" s="29"/>
    </row>
    <row r="13" spans="1:71" ht="30" customHeight="1" thickBot="1">
      <c r="A13" s="30"/>
      <c r="B13" s="135" t="s">
        <v>0</v>
      </c>
      <c r="C13" s="138" t="s">
        <v>15</v>
      </c>
      <c r="D13" s="128" t="s">
        <v>3</v>
      </c>
      <c r="E13" s="131" t="s">
        <v>2</v>
      </c>
      <c r="F13" s="121" t="str">
        <f>'PENYATAAN DESKRIPTOR'!B4</f>
        <v>TAJUK/TEMA/KEMAHIRAN</v>
      </c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141"/>
    </row>
    <row r="14" spans="1:71" ht="42" customHeight="1">
      <c r="A14" s="30"/>
      <c r="B14" s="136"/>
      <c r="C14" s="139"/>
      <c r="D14" s="129"/>
      <c r="E14" s="132"/>
      <c r="F14" s="122" t="str">
        <f>'PENYATAAN DESKRIPTOR'!C4</f>
        <v>Sains Hayat : Kegigian Manusia</v>
      </c>
      <c r="G14" s="123"/>
      <c r="H14" s="123"/>
      <c r="I14" s="123"/>
      <c r="J14" s="123"/>
      <c r="K14" s="124"/>
      <c r="L14" s="122" t="str">
        <f>'PENYATAAN DESKRIPTOR'!C14</f>
        <v>Sains Hayat: Haiwan</v>
      </c>
      <c r="M14" s="123"/>
      <c r="N14" s="123"/>
      <c r="O14" s="123"/>
      <c r="P14" s="123"/>
      <c r="Q14" s="124"/>
      <c r="R14" s="122" t="str">
        <f>'PENYATAAN DESKRIPTOR'!C24</f>
        <v>Sains Hayat : Tumbuhan</v>
      </c>
      <c r="S14" s="123"/>
      <c r="T14" s="123"/>
      <c r="U14" s="123"/>
      <c r="V14" s="123"/>
      <c r="W14" s="124"/>
      <c r="X14" s="122" t="str">
        <f>'PENYATAAN DESKRIPTOR'!C34</f>
        <v>Sains Fizikal : Magnet</v>
      </c>
      <c r="Y14" s="123"/>
      <c r="Z14" s="123"/>
      <c r="AA14" s="123"/>
      <c r="AB14" s="123"/>
      <c r="AC14" s="124"/>
      <c r="AD14" s="122" t="str">
        <f>'PENYATAAN DESKRIPTOR'!C44</f>
        <v>Sains Bahan : Penyerapan</v>
      </c>
      <c r="AE14" s="123"/>
      <c r="AF14" s="123"/>
      <c r="AG14" s="123"/>
      <c r="AH14" s="123"/>
      <c r="AI14" s="124"/>
      <c r="AJ14" s="122" t="str">
        <f>'PENYATAAN DESKRIPTOR'!C54</f>
        <v>Bumi dan Sains Angkasa : Tanah</v>
      </c>
      <c r="AK14" s="123"/>
      <c r="AL14" s="123"/>
      <c r="AM14" s="123"/>
      <c r="AN14" s="123"/>
      <c r="AO14" s="124"/>
      <c r="AP14" s="122" t="str">
        <f>'PENYATAAN DESKRIPTOR'!C64</f>
        <v>Teknologi dan Kehidupan Lestari : Asas Teknologi</v>
      </c>
      <c r="AQ14" s="123"/>
      <c r="AR14" s="123"/>
      <c r="AS14" s="123"/>
      <c r="AT14" s="123"/>
      <c r="AU14" s="124"/>
      <c r="AV14" s="122">
        <f>'PENYATAAN DESKRIPTOR'!C74</f>
        <v>0</v>
      </c>
      <c r="AW14" s="123"/>
      <c r="AX14" s="123"/>
      <c r="AY14" s="123"/>
      <c r="AZ14" s="123"/>
      <c r="BA14" s="124"/>
      <c r="BB14" s="122">
        <f>'PENYATAAN DESKRIPTOR'!C84</f>
        <v>0</v>
      </c>
      <c r="BC14" s="123"/>
      <c r="BD14" s="123"/>
      <c r="BE14" s="123"/>
      <c r="BF14" s="123"/>
      <c r="BG14" s="124"/>
      <c r="BH14" s="122">
        <f>'PENYATAAN DESKRIPTOR'!C94</f>
        <v>0</v>
      </c>
      <c r="BI14" s="123"/>
      <c r="BJ14" s="123"/>
      <c r="BK14" s="123"/>
      <c r="BL14" s="123"/>
      <c r="BM14" s="124"/>
      <c r="BN14" s="122">
        <f>'PENYATAAN DESKRIPTOR'!C104</f>
        <v>0</v>
      </c>
      <c r="BO14" s="123"/>
      <c r="BP14" s="123"/>
      <c r="BQ14" s="123"/>
      <c r="BR14" s="123"/>
      <c r="BS14" s="124"/>
    </row>
    <row r="15" spans="1:71" ht="29.25" customHeight="1" thickBot="1">
      <c r="A15" s="30"/>
      <c r="B15" s="136"/>
      <c r="C15" s="139"/>
      <c r="D15" s="129"/>
      <c r="E15" s="132"/>
      <c r="F15" s="125" t="s">
        <v>1</v>
      </c>
      <c r="G15" s="126"/>
      <c r="H15" s="126"/>
      <c r="I15" s="126"/>
      <c r="J15" s="126"/>
      <c r="K15" s="127"/>
      <c r="L15" s="125" t="s">
        <v>1</v>
      </c>
      <c r="M15" s="126"/>
      <c r="N15" s="126"/>
      <c r="O15" s="126"/>
      <c r="P15" s="126"/>
      <c r="Q15" s="127"/>
      <c r="R15" s="125" t="s">
        <v>1</v>
      </c>
      <c r="S15" s="126"/>
      <c r="T15" s="126"/>
      <c r="U15" s="126"/>
      <c r="V15" s="126"/>
      <c r="W15" s="126"/>
      <c r="X15" s="125" t="s">
        <v>1</v>
      </c>
      <c r="Y15" s="126"/>
      <c r="Z15" s="126"/>
      <c r="AA15" s="126"/>
      <c r="AB15" s="126"/>
      <c r="AC15" s="127"/>
      <c r="AD15" s="125" t="s">
        <v>1</v>
      </c>
      <c r="AE15" s="126"/>
      <c r="AF15" s="126"/>
      <c r="AG15" s="126"/>
      <c r="AH15" s="126"/>
      <c r="AI15" s="127"/>
      <c r="AJ15" s="125" t="s">
        <v>1</v>
      </c>
      <c r="AK15" s="126"/>
      <c r="AL15" s="126"/>
      <c r="AM15" s="126"/>
      <c r="AN15" s="126"/>
      <c r="AO15" s="127"/>
      <c r="AP15" s="125" t="s">
        <v>1</v>
      </c>
      <c r="AQ15" s="126"/>
      <c r="AR15" s="126"/>
      <c r="AS15" s="126"/>
      <c r="AT15" s="126"/>
      <c r="AU15" s="127"/>
      <c r="AV15" s="125" t="s">
        <v>1</v>
      </c>
      <c r="AW15" s="126"/>
      <c r="AX15" s="126"/>
      <c r="AY15" s="126"/>
      <c r="AZ15" s="126"/>
      <c r="BA15" s="127"/>
      <c r="BB15" s="125" t="s">
        <v>1</v>
      </c>
      <c r="BC15" s="126"/>
      <c r="BD15" s="126"/>
      <c r="BE15" s="126"/>
      <c r="BF15" s="126"/>
      <c r="BG15" s="127"/>
      <c r="BH15" s="125" t="s">
        <v>1</v>
      </c>
      <c r="BI15" s="126"/>
      <c r="BJ15" s="126"/>
      <c r="BK15" s="126"/>
      <c r="BL15" s="126"/>
      <c r="BM15" s="127"/>
      <c r="BN15" s="125" t="s">
        <v>1</v>
      </c>
      <c r="BO15" s="126"/>
      <c r="BP15" s="126"/>
      <c r="BQ15" s="126"/>
      <c r="BR15" s="126"/>
      <c r="BS15" s="127"/>
    </row>
    <row r="16" spans="1:71" ht="29.25" customHeight="1" thickBot="1">
      <c r="A16" s="30"/>
      <c r="B16" s="137"/>
      <c r="C16" s="140"/>
      <c r="D16" s="130"/>
      <c r="E16" s="133"/>
      <c r="F16" s="84">
        <v>1</v>
      </c>
      <c r="G16" s="85">
        <v>2</v>
      </c>
      <c r="H16" s="85">
        <v>3</v>
      </c>
      <c r="I16" s="85">
        <v>4</v>
      </c>
      <c r="J16" s="85">
        <v>5</v>
      </c>
      <c r="K16" s="86">
        <v>6</v>
      </c>
      <c r="L16" s="75">
        <v>1</v>
      </c>
      <c r="M16" s="73">
        <v>2</v>
      </c>
      <c r="N16" s="73">
        <v>3</v>
      </c>
      <c r="O16" s="73">
        <v>4</v>
      </c>
      <c r="P16" s="73">
        <v>5</v>
      </c>
      <c r="Q16" s="74">
        <v>6</v>
      </c>
      <c r="R16" s="72">
        <v>1</v>
      </c>
      <c r="S16" s="73">
        <v>2</v>
      </c>
      <c r="T16" s="73">
        <v>3</v>
      </c>
      <c r="U16" s="73">
        <v>4</v>
      </c>
      <c r="V16" s="73">
        <v>5</v>
      </c>
      <c r="W16" s="73">
        <v>6</v>
      </c>
      <c r="X16" s="84">
        <v>1</v>
      </c>
      <c r="Y16" s="85">
        <v>2</v>
      </c>
      <c r="Z16" s="85">
        <v>3</v>
      </c>
      <c r="AA16" s="85">
        <v>4</v>
      </c>
      <c r="AB16" s="85">
        <v>5</v>
      </c>
      <c r="AC16" s="86">
        <v>6</v>
      </c>
      <c r="AD16" s="84">
        <v>1</v>
      </c>
      <c r="AE16" s="85">
        <v>2</v>
      </c>
      <c r="AF16" s="85">
        <v>3</v>
      </c>
      <c r="AG16" s="85">
        <v>4</v>
      </c>
      <c r="AH16" s="85">
        <v>5</v>
      </c>
      <c r="AI16" s="86">
        <v>6</v>
      </c>
      <c r="AJ16" s="84">
        <v>1</v>
      </c>
      <c r="AK16" s="85">
        <v>2</v>
      </c>
      <c r="AL16" s="85">
        <v>3</v>
      </c>
      <c r="AM16" s="85">
        <v>4</v>
      </c>
      <c r="AN16" s="85">
        <v>5</v>
      </c>
      <c r="AO16" s="86">
        <v>6</v>
      </c>
      <c r="AP16" s="84">
        <v>1</v>
      </c>
      <c r="AQ16" s="85">
        <v>2</v>
      </c>
      <c r="AR16" s="85">
        <v>3</v>
      </c>
      <c r="AS16" s="85">
        <v>4</v>
      </c>
      <c r="AT16" s="85">
        <v>5</v>
      </c>
      <c r="AU16" s="86">
        <v>6</v>
      </c>
      <c r="AV16" s="84">
        <v>1</v>
      </c>
      <c r="AW16" s="85">
        <v>2</v>
      </c>
      <c r="AX16" s="85">
        <v>3</v>
      </c>
      <c r="AY16" s="85">
        <v>4</v>
      </c>
      <c r="AZ16" s="85">
        <v>5</v>
      </c>
      <c r="BA16" s="86">
        <v>6</v>
      </c>
      <c r="BB16" s="84">
        <v>1</v>
      </c>
      <c r="BC16" s="85">
        <v>2</v>
      </c>
      <c r="BD16" s="85">
        <v>3</v>
      </c>
      <c r="BE16" s="85">
        <v>4</v>
      </c>
      <c r="BF16" s="85">
        <v>5</v>
      </c>
      <c r="BG16" s="86">
        <v>6</v>
      </c>
      <c r="BH16" s="84">
        <v>1</v>
      </c>
      <c r="BI16" s="85">
        <v>2</v>
      </c>
      <c r="BJ16" s="85">
        <v>3</v>
      </c>
      <c r="BK16" s="85">
        <v>4</v>
      </c>
      <c r="BL16" s="85">
        <v>5</v>
      </c>
      <c r="BM16" s="86">
        <v>6</v>
      </c>
      <c r="BN16" s="84">
        <v>1</v>
      </c>
      <c r="BO16" s="85">
        <v>2</v>
      </c>
      <c r="BP16" s="85">
        <v>3</v>
      </c>
      <c r="BQ16" s="85">
        <v>4</v>
      </c>
      <c r="BR16" s="85">
        <v>5</v>
      </c>
      <c r="BS16" s="86">
        <v>6</v>
      </c>
    </row>
    <row r="17" spans="1:71" ht="29.25" customHeight="1">
      <c r="A17" s="30"/>
      <c r="B17" s="31">
        <v>1</v>
      </c>
      <c r="C17" s="181" t="s">
        <v>93</v>
      </c>
      <c r="D17" s="186" t="s">
        <v>94</v>
      </c>
      <c r="E17" s="87" t="s">
        <v>131</v>
      </c>
      <c r="F17" s="4">
        <f aca="true" t="shared" si="0" ref="F17:F66">IF(G17="X","X",IF(H17="X","X",IF(I17="X","X",IF(J17="X","X",IF(K17="X","X","")))))</f>
      </c>
      <c r="G17" s="5">
        <f>IF(H17="X","X",IF(I17="X","X",IF(J17="X","X",IF(K17="X","X",""))))</f>
      </c>
      <c r="H17" s="5">
        <f>IF(I17="X","X",IF(J17="X","X",IF(K17="X","X","")))</f>
      </c>
      <c r="I17" s="5">
        <f>IF(J17="X","X",IF(K17="X","X",""))</f>
      </c>
      <c r="J17" s="5">
        <f>IF(K17="X","X","")</f>
      </c>
      <c r="K17" s="6"/>
      <c r="L17" s="4">
        <f>IF(M17="X","X",IF(N17="X","X",IF(O17="X","X",IF(P17="X","X",IF(Q17="X","X","")))))</f>
      </c>
      <c r="M17" s="5">
        <f>IF(N17="X","X",IF(O17="X","X",IF(P17="X","X",IF(Q17="X","X",""))))</f>
      </c>
      <c r="N17" s="5">
        <f>IF(O17="X","X",IF(P17="X","X",IF(Q17="X","X","")))</f>
      </c>
      <c r="O17" s="5">
        <f>IF(P17="X","X",IF(Q17="X","X",""))</f>
      </c>
      <c r="P17" s="5">
        <f>IF(Q17="X","X","")</f>
      </c>
      <c r="Q17" s="6"/>
      <c r="R17" s="4">
        <f aca="true" t="shared" si="1" ref="R17:R66">IF(S17="X","X",IF(T17="X","X",IF(U17="X","X",IF(V17="X","X",IF(W17="X","X","")))))</f>
      </c>
      <c r="S17" s="5">
        <f>IF(T17="X","X",IF(U17="X","X",IF(V17="X","X",IF(W17="X","X",""))))</f>
      </c>
      <c r="T17" s="5">
        <f>IF(U17="X","X",IF(V17="X","X",IF(W17="X","X","")))</f>
      </c>
      <c r="U17" s="5">
        <f>IF(V17="X","X",IF(W17="X","X",""))</f>
      </c>
      <c r="V17" s="5">
        <f>IF(W17="X","X","")</f>
      </c>
      <c r="W17" s="6"/>
      <c r="X17" s="4">
        <f>IF(Y17="X","X",IF(Z17="X","X",IF(AA17="X","X",IF(AB17="X","X",IF(AC17="X","X","")))))</f>
      </c>
      <c r="Y17" s="5">
        <f>IF(Z17="X","X",IF(AA17="X","X",IF(AB17="X","X",IF(AC17="X","X",""))))</f>
      </c>
      <c r="Z17" s="5">
        <f>IF(AA17="X","X",IF(AB17="X","X",IF(AC17="X","X","")))</f>
      </c>
      <c r="AA17" s="5">
        <f>IF(AB17="X","X",IF(AC17="X","X",""))</f>
      </c>
      <c r="AB17" s="5">
        <f>IF(AC17="X","X","")</f>
      </c>
      <c r="AC17" s="6"/>
      <c r="AD17" s="4">
        <f>IF(AE17="X","X",IF(AF17="X","X",IF(AG17="X","X",IF(AH17="X","X",IF(AI17="X","X","")))))</f>
      </c>
      <c r="AE17" s="5">
        <f>IF(AF17="X","X",IF(AG17="X","X",IF(AH17="X","X",IF(AI17="X","X",""))))</f>
      </c>
      <c r="AF17" s="5">
        <f>IF(AG17="X","X",IF(AH17="X","X",IF(AI17="X","X","")))</f>
      </c>
      <c r="AG17" s="5">
        <f>IF(AH17="X","X",IF(AI17="X","X",""))</f>
      </c>
      <c r="AH17" s="5">
        <f>IF(AI17="X","X","")</f>
      </c>
      <c r="AI17" s="6"/>
      <c r="AJ17" s="4">
        <f>IF(AK17="X","X",IF(AL17="X","X",IF(AM17="X","X",IF(AN17="X","X",IF(AO17="X","X","")))))</f>
      </c>
      <c r="AK17" s="5">
        <f>IF(AL17="X","X",IF(AM17="X","X",IF(AN17="X","X",IF(AO17="X","X",""))))</f>
      </c>
      <c r="AL17" s="5">
        <f>IF(AM17="X","X",IF(AN17="X","X",IF(AO17="X","X","")))</f>
      </c>
      <c r="AM17" s="5">
        <f>IF(AN17="X","X",IF(AO17="X","X",""))</f>
      </c>
      <c r="AN17" s="5">
        <f>IF(AO17="X","X","")</f>
      </c>
      <c r="AO17" s="6"/>
      <c r="AP17" s="4">
        <f>IF(AQ17="X","X",IF(AR17="X","X",IF(AS17="X","X",IF(AT17="X","X",IF(AU17="X","X","")))))</f>
      </c>
      <c r="AQ17" s="5">
        <f>IF(AR17="X","X",IF(AS17="X","X",IF(AT17="X","X",IF(AU17="X","X",""))))</f>
      </c>
      <c r="AR17" s="5">
        <f>IF(AS17="X","X",IF(AT17="X","X",IF(AU17="X","X","")))</f>
      </c>
      <c r="AS17" s="5">
        <f>IF(AT17="X","X",IF(AU17="X","X",""))</f>
      </c>
      <c r="AT17" s="5">
        <f>IF(AU17="X","X","")</f>
      </c>
      <c r="AU17" s="6"/>
      <c r="AV17" s="4">
        <f>IF(AW17="X","X",IF(AX17="X","X",IF(AY17="X","X",IF(AZ17="X","X",IF(BA17="X","X","")))))</f>
      </c>
      <c r="AW17" s="5">
        <f>IF(AX17="X","X",IF(AY17="X","X",IF(AZ17="X","X",IF(BA17="X","X",""))))</f>
      </c>
      <c r="AX17" s="5">
        <f>IF(AY17="X","X",IF(AZ17="X","X",IF(BA17="X","X","")))</f>
      </c>
      <c r="AY17" s="5">
        <f>IF(AZ17="X","X",IF(BA17="X","X",""))</f>
      </c>
      <c r="AZ17" s="5">
        <f>IF(BA17="X","X","")</f>
      </c>
      <c r="BA17" s="6"/>
      <c r="BB17" s="4">
        <f>IF(BC17="X","X",IF(BD17="X","X",IF(BE17="X","X",IF(BF17="X","X",IF(BG17="X","X","")))))</f>
      </c>
      <c r="BC17" s="5">
        <f>IF(BD17="X","X",IF(BE17="X","X",IF(BF17="X","X",IF(BG17="X","X",""))))</f>
      </c>
      <c r="BD17" s="5">
        <f>IF(BE17="X","X",IF(BF17="X","X",IF(BG17="X","X","")))</f>
      </c>
      <c r="BE17" s="5">
        <f>IF(BF17="X","X",IF(BG17="X","X",""))</f>
      </c>
      <c r="BF17" s="5">
        <f>IF(BG17="X","X","")</f>
      </c>
      <c r="BG17" s="6"/>
      <c r="BH17" s="4">
        <f>IF(BI17="X","X",IF(BJ17="X","X",IF(BK17="X","X",IF(BL17="X","X",IF(BM17="X","X","")))))</f>
      </c>
      <c r="BI17" s="5">
        <f>IF(BJ17="X","X",IF(BK17="X","X",IF(BL17="X","X",IF(BM17="X","X",""))))</f>
      </c>
      <c r="BJ17" s="5">
        <f>IF(BK17="X","X",IF(BL17="X","X",IF(BM17="X","X","")))</f>
      </c>
      <c r="BK17" s="5">
        <f>IF(BL17="X","X",IF(BM17="X","X",""))</f>
      </c>
      <c r="BL17" s="5">
        <f>IF(BM17="X","X","")</f>
      </c>
      <c r="BM17" s="6"/>
      <c r="BN17" s="4">
        <f>IF(BO17="X","X",IF(BP17="X","X",IF(BQ17="X","X",IF(BR17="X","X",IF(BS17="X","X","")))))</f>
      </c>
      <c r="BO17" s="5">
        <f>IF(BP17="X","X",IF(BQ17="X","X",IF(BR17="X","X",IF(BS17="X","X",""))))</f>
      </c>
      <c r="BP17" s="5">
        <f>IF(BQ17="X","X",IF(BR17="X","X",IF(BS17="X","X","")))</f>
      </c>
      <c r="BQ17" s="5">
        <f>IF(BR17="X","X",IF(BS17="X","X",""))</f>
      </c>
      <c r="BR17" s="5">
        <f>IF(BS17="X","X","")</f>
      </c>
      <c r="BS17" s="6"/>
    </row>
    <row r="18" spans="1:71" ht="29.25" customHeight="1">
      <c r="A18" s="30"/>
      <c r="B18" s="35">
        <v>2</v>
      </c>
      <c r="C18" s="182" t="s">
        <v>95</v>
      </c>
      <c r="D18" s="187" t="s">
        <v>96</v>
      </c>
      <c r="E18" s="87" t="s">
        <v>131</v>
      </c>
      <c r="F18" s="4">
        <f t="shared" si="0"/>
      </c>
      <c r="G18" s="5">
        <f>IF(H18="X","X",IF(I18="X","X",IF(J18="X","X",IF(K18="X","X",""))))</f>
      </c>
      <c r="H18" s="5">
        <f>IF(I18="X","X",IF(J18="X","X",IF(K18="X","X","")))</f>
      </c>
      <c r="I18" s="5">
        <f>IF(J18="X","X",IF(K18="X","X",""))</f>
      </c>
      <c r="J18" s="5">
        <f>IF(K18="X","X","")</f>
      </c>
      <c r="K18" s="6"/>
      <c r="L18" s="4">
        <f aca="true" t="shared" si="2" ref="L18:L66">IF(M18="X","X",IF(N18="X","X",IF(O18="X","X",IF(P18="X","X",IF(Q18="X","X","")))))</f>
      </c>
      <c r="M18" s="5">
        <f aca="true" t="shared" si="3" ref="M18:M66">IF(N18="X","X",IF(O18="X","X",IF(P18="X","X",IF(Q18="X","X",""))))</f>
      </c>
      <c r="N18" s="5">
        <f aca="true" t="shared" si="4" ref="N18:N66">IF(O18="X","X",IF(P18="X","X",IF(Q18="X","X","")))</f>
      </c>
      <c r="O18" s="5">
        <f aca="true" t="shared" si="5" ref="O18:O66">IF(P18="X","X",IF(Q18="X","X",""))</f>
      </c>
      <c r="P18" s="5">
        <f aca="true" t="shared" si="6" ref="P18:P66">IF(Q18="X","X","")</f>
      </c>
      <c r="Q18" s="6"/>
      <c r="R18" s="4">
        <f t="shared" si="1"/>
      </c>
      <c r="S18" s="5">
        <f>IF(T18="X","X",IF(U18="X","X",IF(V18="X","X",IF(W18="X","X",""))))</f>
      </c>
      <c r="T18" s="5">
        <f>IF(U18="X","X",IF(V18="X","X",IF(W18="X","X","")))</f>
      </c>
      <c r="U18" s="5">
        <f>IF(V18="X","X",IF(W18="X","X",""))</f>
      </c>
      <c r="V18" s="5">
        <f>IF(W18="X","X","")</f>
      </c>
      <c r="W18" s="6"/>
      <c r="X18" s="4">
        <f>IF(Y18="X","X",IF(Z18="X","X",IF(AA18="X","X",IF(AB18="X","X",IF(AC18="X","X","")))))</f>
      </c>
      <c r="Y18" s="5">
        <f>IF(Z18="X","X",IF(AA18="X","X",IF(AB18="X","X",IF(AC18="X","X",""))))</f>
      </c>
      <c r="Z18" s="5">
        <f>IF(AA18="X","X",IF(AB18="X","X",IF(AC18="X","X","")))</f>
      </c>
      <c r="AA18" s="5">
        <f>IF(AB18="X","X",IF(AC18="X","X",""))</f>
      </c>
      <c r="AB18" s="5">
        <f>IF(AC18="X","X","")</f>
      </c>
      <c r="AC18" s="6"/>
      <c r="AD18" s="4">
        <f>IF(AE18="X","X",IF(AF18="X","X",IF(AG18="X","X",IF(AH18="X","X",IF(AI18="X","X","")))))</f>
      </c>
      <c r="AE18" s="5">
        <f>IF(AF18="X","X",IF(AG18="X","X",IF(AH18="X","X",IF(AI18="X","X",""))))</f>
      </c>
      <c r="AF18" s="5">
        <f>IF(AG18="X","X",IF(AH18="X","X",IF(AI18="X","X","")))</f>
      </c>
      <c r="AG18" s="5">
        <f>IF(AH18="X","X",IF(AI18="X","X",""))</f>
      </c>
      <c r="AH18" s="5">
        <f>IF(AI18="X","X","")</f>
      </c>
      <c r="AI18" s="6"/>
      <c r="AJ18" s="4">
        <f>IF(AK18="X","X",IF(AL18="X","X",IF(AM18="X","X",IF(AN18="X","X",IF(AO18="X","X","")))))</f>
      </c>
      <c r="AK18" s="5">
        <f>IF(AL18="X","X",IF(AM18="X","X",IF(AN18="X","X",IF(AO18="X","X",""))))</f>
      </c>
      <c r="AL18" s="5">
        <f>IF(AM18="X","X",IF(AN18="X","X",IF(AO18="X","X","")))</f>
      </c>
      <c r="AM18" s="5">
        <f>IF(AN18="X","X",IF(AO18="X","X",""))</f>
      </c>
      <c r="AN18" s="5">
        <f>IF(AO18="X","X","")</f>
      </c>
      <c r="AO18" s="6"/>
      <c r="AP18" s="4">
        <f>IF(AQ18="X","X",IF(AR18="X","X",IF(AS18="X","X",IF(AT18="X","X",IF(AU18="X","X","")))))</f>
      </c>
      <c r="AQ18" s="5">
        <f>IF(AR18="X","X",IF(AS18="X","X",IF(AT18="X","X",IF(AU18="X","X",""))))</f>
      </c>
      <c r="AR18" s="5">
        <f>IF(AS18="X","X",IF(AT18="X","X",IF(AU18="X","X","")))</f>
      </c>
      <c r="AS18" s="5">
        <f>IF(AT18="X","X",IF(AU18="X","X",""))</f>
      </c>
      <c r="AT18" s="5">
        <f>IF(AU18="X","X","")</f>
      </c>
      <c r="AU18" s="6"/>
      <c r="AV18" s="4">
        <f>IF(AW18="X","X",IF(AX18="X","X",IF(AY18="X","X",IF(AZ18="X","X",IF(BA18="X","X","")))))</f>
      </c>
      <c r="AW18" s="5">
        <f>IF(AX18="X","X",IF(AY18="X","X",IF(AZ18="X","X",IF(BA18="X","X",""))))</f>
      </c>
      <c r="AX18" s="5">
        <f>IF(AY18="X","X",IF(AZ18="X","X",IF(BA18="X","X","")))</f>
      </c>
      <c r="AY18" s="5">
        <f>IF(AZ18="X","X",IF(BA18="X","X",""))</f>
      </c>
      <c r="AZ18" s="5">
        <f>IF(BA18="X","X","")</f>
      </c>
      <c r="BA18" s="6"/>
      <c r="BB18" s="4">
        <f>IF(BC18="X","X",IF(BD18="X","X",IF(BE18="X","X",IF(BF18="X","X",IF(BG18="X","X","")))))</f>
      </c>
      <c r="BC18" s="5">
        <f>IF(BD18="X","X",IF(BE18="X","X",IF(BF18="X","X",IF(BG18="X","X",""))))</f>
      </c>
      <c r="BD18" s="5">
        <f>IF(BE18="X","X",IF(BF18="X","X",IF(BG18="X","X","")))</f>
      </c>
      <c r="BE18" s="5">
        <f>IF(BF18="X","X",IF(BG18="X","X",""))</f>
      </c>
      <c r="BF18" s="5">
        <f>IF(BG18="X","X","")</f>
      </c>
      <c r="BG18" s="6"/>
      <c r="BH18" s="4">
        <f>IF(BI18="X","X",IF(BJ18="X","X",IF(BK18="X","X",IF(BL18="X","X",IF(BM18="X","X","")))))</f>
      </c>
      <c r="BI18" s="5">
        <f>IF(BJ18="X","X",IF(BK18="X","X",IF(BL18="X","X",IF(BM18="X","X",""))))</f>
      </c>
      <c r="BJ18" s="5">
        <f>IF(BK18="X","X",IF(BL18="X","X",IF(BM18="X","X","")))</f>
      </c>
      <c r="BK18" s="5">
        <f>IF(BL18="X","X",IF(BM18="X","X",""))</f>
      </c>
      <c r="BL18" s="5">
        <f>IF(BM18="X","X","")</f>
      </c>
      <c r="BM18" s="6"/>
      <c r="BN18" s="4">
        <f>IF(BO18="X","X",IF(BP18="X","X",IF(BQ18="X","X",IF(BR18="X","X",IF(BS18="X","X","")))))</f>
      </c>
      <c r="BO18" s="5">
        <f>IF(BP18="X","X",IF(BQ18="X","X",IF(BR18="X","X",IF(BS18="X","X",""))))</f>
      </c>
      <c r="BP18" s="5">
        <f>IF(BQ18="X","X",IF(BR18="X","X",IF(BS18="X","X","")))</f>
      </c>
      <c r="BQ18" s="5">
        <f>IF(BR18="X","X",IF(BS18="X","X",""))</f>
      </c>
      <c r="BR18" s="5">
        <f>IF(BS18="X","X","")</f>
      </c>
      <c r="BS18" s="6"/>
    </row>
    <row r="19" spans="1:71" ht="29.25" customHeight="1">
      <c r="A19" s="30"/>
      <c r="B19" s="35">
        <v>3</v>
      </c>
      <c r="C19" s="182" t="s">
        <v>97</v>
      </c>
      <c r="D19" s="187" t="s">
        <v>98</v>
      </c>
      <c r="E19" s="87" t="s">
        <v>131</v>
      </c>
      <c r="F19" s="4">
        <f t="shared" si="0"/>
      </c>
      <c r="G19" s="5">
        <f>IF(H19="X","X",IF(I19="X","X",IF(J19="X","X",IF(K19="X","X",""))))</f>
      </c>
      <c r="H19" s="5">
        <f>IF(I19="X","X",IF(J19="X","X",IF(K19="X","X","")))</f>
      </c>
      <c r="I19" s="5">
        <f>IF(J19="X","X",IF(K19="X","X",""))</f>
      </c>
      <c r="J19" s="5">
        <f>IF(K19="X","X","")</f>
      </c>
      <c r="K19" s="6"/>
      <c r="L19" s="4">
        <f t="shared" si="2"/>
      </c>
      <c r="M19" s="5">
        <f t="shared" si="3"/>
      </c>
      <c r="N19" s="5">
        <f t="shared" si="4"/>
      </c>
      <c r="O19" s="5">
        <f t="shared" si="5"/>
      </c>
      <c r="P19" s="5">
        <f t="shared" si="6"/>
      </c>
      <c r="Q19" s="6"/>
      <c r="R19" s="4">
        <f t="shared" si="1"/>
      </c>
      <c r="S19" s="5">
        <f>IF(T19="X","X",IF(U19="X","X",IF(V19="X","X",IF(W19="X","X",""))))</f>
      </c>
      <c r="T19" s="5">
        <f>IF(U19="X","X",IF(V19="X","X",IF(W19="X","X","")))</f>
      </c>
      <c r="U19" s="5">
        <f>IF(V19="X","X",IF(W19="X","X",""))</f>
      </c>
      <c r="V19" s="5">
        <f>IF(W19="X","X","")</f>
      </c>
      <c r="W19" s="6"/>
      <c r="X19" s="4">
        <f>IF(Y19="X","X",IF(Z19="X","X",IF(AA19="X","X",IF(AB19="X","X",IF(AC19="X","X","")))))</f>
      </c>
      <c r="Y19" s="5">
        <f>IF(Z19="X","X",IF(AA19="X","X",IF(AB19="X","X",IF(AC19="X","X",""))))</f>
      </c>
      <c r="Z19" s="5">
        <f>IF(AA19="X","X",IF(AB19="X","X",IF(AC19="X","X","")))</f>
      </c>
      <c r="AA19" s="5">
        <f>IF(AB19="X","X",IF(AC19="X","X",""))</f>
      </c>
      <c r="AB19" s="5">
        <f>IF(AC19="X","X","")</f>
      </c>
      <c r="AC19" s="6"/>
      <c r="AD19" s="4">
        <f>IF(AE19="X","X",IF(AF19="X","X",IF(AG19="X","X",IF(AH19="X","X",IF(AI19="X","X","")))))</f>
      </c>
      <c r="AE19" s="5">
        <f>IF(AF19="X","X",IF(AG19="X","X",IF(AH19="X","X",IF(AI19="X","X",""))))</f>
      </c>
      <c r="AF19" s="5">
        <f>IF(AG19="X","X",IF(AH19="X","X",IF(AI19="X","X","")))</f>
      </c>
      <c r="AG19" s="5">
        <f>IF(AH19="X","X",IF(AI19="X","X",""))</f>
      </c>
      <c r="AH19" s="5">
        <f>IF(AI19="X","X","")</f>
      </c>
      <c r="AI19" s="6"/>
      <c r="AJ19" s="4">
        <f>IF(AK19="X","X",IF(AL19="X","X",IF(AM19="X","X",IF(AN19="X","X",IF(AO19="X","X","")))))</f>
      </c>
      <c r="AK19" s="5">
        <f>IF(AL19="X","X",IF(AM19="X","X",IF(AN19="X","X",IF(AO19="X","X",""))))</f>
      </c>
      <c r="AL19" s="5">
        <f>IF(AM19="X","X",IF(AN19="X","X",IF(AO19="X","X","")))</f>
      </c>
      <c r="AM19" s="5">
        <f>IF(AN19="X","X",IF(AO19="X","X",""))</f>
      </c>
      <c r="AN19" s="5">
        <f>IF(AO19="X","X","")</f>
      </c>
      <c r="AO19" s="6"/>
      <c r="AP19" s="4">
        <f>IF(AQ19="X","X",IF(AR19="X","X",IF(AS19="X","X",IF(AT19="X","X",IF(AU19="X","X","")))))</f>
      </c>
      <c r="AQ19" s="5">
        <f>IF(AR19="X","X",IF(AS19="X","X",IF(AT19="X","X",IF(AU19="X","X",""))))</f>
      </c>
      <c r="AR19" s="5">
        <f>IF(AS19="X","X",IF(AT19="X","X",IF(AU19="X","X","")))</f>
      </c>
      <c r="AS19" s="5">
        <f>IF(AT19="X","X",IF(AU19="X","X",""))</f>
      </c>
      <c r="AT19" s="5">
        <f>IF(AU19="X","X","")</f>
      </c>
      <c r="AU19" s="6"/>
      <c r="AV19" s="4">
        <f>IF(AW19="X","X",IF(AX19="X","X",IF(AY19="X","X",IF(AZ19="X","X",IF(BA19="X","X","")))))</f>
      </c>
      <c r="AW19" s="5">
        <f>IF(AX19="X","X",IF(AY19="X","X",IF(AZ19="X","X",IF(BA19="X","X",""))))</f>
      </c>
      <c r="AX19" s="5">
        <f>IF(AY19="X","X",IF(AZ19="X","X",IF(BA19="X","X","")))</f>
      </c>
      <c r="AY19" s="5">
        <f>IF(AZ19="X","X",IF(BA19="X","X",""))</f>
      </c>
      <c r="AZ19" s="5">
        <f>IF(BA19="X","X","")</f>
      </c>
      <c r="BA19" s="6"/>
      <c r="BB19" s="4">
        <f>IF(BC19="X","X",IF(BD19="X","X",IF(BE19="X","X",IF(BF19="X","X",IF(BG19="X","X","")))))</f>
      </c>
      <c r="BC19" s="5">
        <f>IF(BD19="X","X",IF(BE19="X","X",IF(BF19="X","X",IF(BG19="X","X",""))))</f>
      </c>
      <c r="BD19" s="5">
        <f>IF(BE19="X","X",IF(BF19="X","X",IF(BG19="X","X","")))</f>
      </c>
      <c r="BE19" s="5">
        <f>IF(BF19="X","X",IF(BG19="X","X",""))</f>
      </c>
      <c r="BF19" s="5">
        <f>IF(BG19="X","X","")</f>
      </c>
      <c r="BG19" s="6"/>
      <c r="BH19" s="4">
        <f>IF(BI19="X","X",IF(BJ19="X","X",IF(BK19="X","X",IF(BL19="X","X",IF(BM19="X","X","")))))</f>
      </c>
      <c r="BI19" s="5">
        <f>IF(BJ19="X","X",IF(BK19="X","X",IF(BL19="X","X",IF(BM19="X","X",""))))</f>
      </c>
      <c r="BJ19" s="5">
        <f>IF(BK19="X","X",IF(BL19="X","X",IF(BM19="X","X","")))</f>
      </c>
      <c r="BK19" s="5">
        <f>IF(BL19="X","X",IF(BM19="X","X",""))</f>
      </c>
      <c r="BL19" s="5">
        <f>IF(BM19="X","X","")</f>
      </c>
      <c r="BM19" s="6"/>
      <c r="BN19" s="4">
        <f>IF(BO19="X","X",IF(BP19="X","X",IF(BQ19="X","X",IF(BR19="X","X",IF(BS19="X","X","")))))</f>
      </c>
      <c r="BO19" s="5">
        <f>IF(BP19="X","X",IF(BQ19="X","X",IF(BR19="X","X",IF(BS19="X","X",""))))</f>
      </c>
      <c r="BP19" s="5">
        <f>IF(BQ19="X","X",IF(BR19="X","X",IF(BS19="X","X","")))</f>
      </c>
      <c r="BQ19" s="5">
        <f>IF(BR19="X","X",IF(BS19="X","X",""))</f>
      </c>
      <c r="BR19" s="5">
        <f>IF(BS19="X","X","")</f>
      </c>
      <c r="BS19" s="6"/>
    </row>
    <row r="20" spans="1:71" ht="29.25" customHeight="1">
      <c r="A20" s="30"/>
      <c r="B20" s="35">
        <v>4</v>
      </c>
      <c r="C20" s="182" t="s">
        <v>99</v>
      </c>
      <c r="D20" s="187" t="s">
        <v>100</v>
      </c>
      <c r="E20" s="87" t="s">
        <v>131</v>
      </c>
      <c r="F20" s="4">
        <f t="shared" si="0"/>
      </c>
      <c r="G20" s="5">
        <f aca="true" t="shared" si="7" ref="G20:G66">IF(H20="X","X",IF(I20="X","X",IF(J20="X","X",IF(K20="X","X",""))))</f>
      </c>
      <c r="H20" s="5">
        <f aca="true" t="shared" si="8" ref="H20:H66">IF(I20="X","X",IF(J20="X","X",IF(K20="X","X","")))</f>
      </c>
      <c r="I20" s="5">
        <f aca="true" t="shared" si="9" ref="I20:I66">IF(J20="X","X",IF(K20="X","X",""))</f>
      </c>
      <c r="J20" s="5">
        <f aca="true" t="shared" si="10" ref="J20:J66">IF(K20="X","X","")</f>
      </c>
      <c r="K20" s="6"/>
      <c r="L20" s="4">
        <f t="shared" si="2"/>
      </c>
      <c r="M20" s="5">
        <f t="shared" si="3"/>
      </c>
      <c r="N20" s="5">
        <f t="shared" si="4"/>
      </c>
      <c r="O20" s="5">
        <f t="shared" si="5"/>
      </c>
      <c r="P20" s="5">
        <f t="shared" si="6"/>
      </c>
      <c r="Q20" s="6"/>
      <c r="R20" s="4">
        <f>IF(S20="X","X",IF(T20="X","X",IF(U20="X","X",IF(V20="X","X",IF(W20="X","X","")))))</f>
      </c>
      <c r="S20" s="5">
        <f aca="true" t="shared" si="11" ref="S20:S66">IF(T20="X","X",IF(U20="X","X",IF(V20="X","X",IF(W20="X","X",""))))</f>
      </c>
      <c r="T20" s="5">
        <f aca="true" t="shared" si="12" ref="T20:T66">IF(U20="X","X",IF(V20="X","X",IF(W20="X","X","")))</f>
      </c>
      <c r="U20" s="5">
        <f aca="true" t="shared" si="13" ref="U20:U66">IF(V20="X","X",IF(W20="X","X",""))</f>
      </c>
      <c r="V20" s="5">
        <f aca="true" t="shared" si="14" ref="V20:V66">IF(W20="X","X","")</f>
      </c>
      <c r="W20" s="6"/>
      <c r="X20" s="4">
        <f>IF(Y20="X","X",IF(Z20="X","X",IF(AA20="X","X",IF(AB20="X","X",IF(AC20="X","X","")))))</f>
      </c>
      <c r="Y20" s="5">
        <f>IF(Z20="X","X",IF(AA20="X","X",IF(AB20="X","X",IF(AC20="X","X",""))))</f>
      </c>
      <c r="Z20" s="5">
        <f>IF(AA20="X","X",IF(AB20="X","X",IF(AC20="X","X","")))</f>
      </c>
      <c r="AA20" s="5">
        <f>IF(AB20="X","X",IF(AC20="X","X",""))</f>
      </c>
      <c r="AB20" s="5">
        <f>IF(AC20="X","X","")</f>
      </c>
      <c r="AC20" s="6"/>
      <c r="AD20" s="4">
        <f>IF(AE20="X","X",IF(AF20="X","X",IF(AG20="X","X",IF(AH20="X","X",IF(AI20="X","X","")))))</f>
      </c>
      <c r="AE20" s="5">
        <f>IF(AF20="X","X",IF(AG20="X","X",IF(AH20="X","X",IF(AI20="X","X",""))))</f>
      </c>
      <c r="AF20" s="5">
        <f>IF(AG20="X","X",IF(AH20="X","X",IF(AI20="X","X","")))</f>
      </c>
      <c r="AG20" s="5">
        <f>IF(AH20="X","X",IF(AI20="X","X",""))</f>
      </c>
      <c r="AH20" s="5">
        <f>IF(AI20="X","X","")</f>
      </c>
      <c r="AI20" s="6"/>
      <c r="AJ20" s="4">
        <f>IF(AK20="X","X",IF(AL20="X","X",IF(AM20="X","X",IF(AN20="X","X",IF(AO20="X","X","")))))</f>
      </c>
      <c r="AK20" s="5">
        <f>IF(AL20="X","X",IF(AM20="X","X",IF(AN20="X","X",IF(AO20="X","X",""))))</f>
      </c>
      <c r="AL20" s="5">
        <f>IF(AM20="X","X",IF(AN20="X","X",IF(AO20="X","X","")))</f>
      </c>
      <c r="AM20" s="5">
        <f>IF(AN20="X","X",IF(AO20="X","X",""))</f>
      </c>
      <c r="AN20" s="5">
        <f>IF(AO20="X","X","")</f>
      </c>
      <c r="AO20" s="6"/>
      <c r="AP20" s="4">
        <f>IF(AQ20="X","X",IF(AR20="X","X",IF(AS20="X","X",IF(AT20="X","X",IF(AU20="X","X","")))))</f>
      </c>
      <c r="AQ20" s="5">
        <f>IF(AR20="X","X",IF(AS20="X","X",IF(AT20="X","X",IF(AU20="X","X",""))))</f>
      </c>
      <c r="AR20" s="5">
        <f>IF(AS20="X","X",IF(AT20="X","X",IF(AU20="X","X","")))</f>
      </c>
      <c r="AS20" s="5">
        <f>IF(AT20="X","X",IF(AU20="X","X",""))</f>
      </c>
      <c r="AT20" s="5">
        <f>IF(AU20="X","X","")</f>
      </c>
      <c r="AU20" s="6"/>
      <c r="AV20" s="4">
        <f>IF(AW20="X","X",IF(AX20="X","X",IF(AY20="X","X",IF(AZ20="X","X",IF(BA20="X","X","")))))</f>
      </c>
      <c r="AW20" s="5">
        <f>IF(AX20="X","X",IF(AY20="X","X",IF(AZ20="X","X",IF(BA20="X","X",""))))</f>
      </c>
      <c r="AX20" s="5">
        <f>IF(AY20="X","X",IF(AZ20="X","X",IF(BA20="X","X","")))</f>
      </c>
      <c r="AY20" s="5">
        <f>IF(AZ20="X","X",IF(BA20="X","X",""))</f>
      </c>
      <c r="AZ20" s="5">
        <f>IF(BA20="X","X","")</f>
      </c>
      <c r="BA20" s="6"/>
      <c r="BB20" s="4">
        <f>IF(BC20="X","X",IF(BD20="X","X",IF(BE20="X","X",IF(BF20="X","X",IF(BG20="X","X","")))))</f>
      </c>
      <c r="BC20" s="5">
        <f>IF(BD20="X","X",IF(BE20="X","X",IF(BF20="X","X",IF(BG20="X","X",""))))</f>
      </c>
      <c r="BD20" s="5">
        <f>IF(BE20="X","X",IF(BF20="X","X",IF(BG20="X","X","")))</f>
      </c>
      <c r="BE20" s="5">
        <f>IF(BF20="X","X",IF(BG20="X","X",""))</f>
      </c>
      <c r="BF20" s="5">
        <f>IF(BG20="X","X","")</f>
      </c>
      <c r="BG20" s="6"/>
      <c r="BH20" s="4">
        <f>IF(BI20="X","X",IF(BJ20="X","X",IF(BK20="X","X",IF(BL20="X","X",IF(BM20="X","X","")))))</f>
      </c>
      <c r="BI20" s="5">
        <f>IF(BJ20="X","X",IF(BK20="X","X",IF(BL20="X","X",IF(BM20="X","X",""))))</f>
      </c>
      <c r="BJ20" s="5">
        <f>IF(BK20="X","X",IF(BL20="X","X",IF(BM20="X","X","")))</f>
      </c>
      <c r="BK20" s="5">
        <f>IF(BL20="X","X",IF(BM20="X","X",""))</f>
      </c>
      <c r="BL20" s="5">
        <f>IF(BM20="X","X","")</f>
      </c>
      <c r="BM20" s="6"/>
      <c r="BN20" s="4">
        <f>IF(BO20="X","X",IF(BP20="X","X",IF(BQ20="X","X",IF(BR20="X","X",IF(BS20="X","X","")))))</f>
      </c>
      <c r="BO20" s="5">
        <f>IF(BP20="X","X",IF(BQ20="X","X",IF(BR20="X","X",IF(BS20="X","X",""))))</f>
      </c>
      <c r="BP20" s="5">
        <f>IF(BQ20="X","X",IF(BR20="X","X",IF(BS20="X","X","")))</f>
      </c>
      <c r="BQ20" s="5">
        <f>IF(BR20="X","X",IF(BS20="X","X",""))</f>
      </c>
      <c r="BR20" s="5">
        <f>IF(BS20="X","X","")</f>
      </c>
      <c r="BS20" s="6"/>
    </row>
    <row r="21" spans="1:71" ht="29.25" customHeight="1" thickBot="1">
      <c r="A21" s="30"/>
      <c r="B21" s="35">
        <v>5</v>
      </c>
      <c r="C21" s="183" t="s">
        <v>101</v>
      </c>
      <c r="D21" s="188" t="s">
        <v>102</v>
      </c>
      <c r="E21" s="87" t="s">
        <v>131</v>
      </c>
      <c r="F21" s="4">
        <f t="shared" si="0"/>
      </c>
      <c r="G21" s="5">
        <f t="shared" si="7"/>
      </c>
      <c r="H21" s="5">
        <f t="shared" si="8"/>
      </c>
      <c r="I21" s="5">
        <f t="shared" si="9"/>
      </c>
      <c r="J21" s="5">
        <f t="shared" si="10"/>
      </c>
      <c r="K21" s="6"/>
      <c r="L21" s="4">
        <f t="shared" si="2"/>
      </c>
      <c r="M21" s="5">
        <f t="shared" si="3"/>
      </c>
      <c r="N21" s="5">
        <f t="shared" si="4"/>
      </c>
      <c r="O21" s="5">
        <f t="shared" si="5"/>
      </c>
      <c r="P21" s="5">
        <f t="shared" si="6"/>
      </c>
      <c r="Q21" s="6"/>
      <c r="R21" s="4">
        <f t="shared" si="1"/>
      </c>
      <c r="S21" s="5">
        <f t="shared" si="11"/>
      </c>
      <c r="T21" s="5">
        <f t="shared" si="12"/>
      </c>
      <c r="U21" s="5">
        <f t="shared" si="13"/>
      </c>
      <c r="V21" s="5">
        <f t="shared" si="14"/>
      </c>
      <c r="W21" s="6"/>
      <c r="X21" s="4">
        <f>IF(Y21="X","X",IF(Z21="X","X",IF(AA21="X","X",IF(AB21="X","X",IF(AC21="X","X","")))))</f>
      </c>
      <c r="Y21" s="5">
        <f>IF(Z21="X","X",IF(AA21="X","X",IF(AB21="X","X",IF(AC21="X","X",""))))</f>
      </c>
      <c r="Z21" s="5">
        <f>IF(AA21="X","X",IF(AB21="X","X",IF(AC21="X","X","")))</f>
      </c>
      <c r="AA21" s="5">
        <f>IF(AB21="X","X",IF(AC21="X","X",""))</f>
      </c>
      <c r="AB21" s="5">
        <f>IF(AC21="X","X","")</f>
      </c>
      <c r="AC21" s="6"/>
      <c r="AD21" s="4">
        <f>IF(AE21="X","X",IF(AF21="X","X",IF(AG21="X","X",IF(AH21="X","X",IF(AI21="X","X","")))))</f>
      </c>
      <c r="AE21" s="5">
        <f>IF(AF21="X","X",IF(AG21="X","X",IF(AH21="X","X",IF(AI21="X","X",""))))</f>
      </c>
      <c r="AF21" s="5">
        <f>IF(AG21="X","X",IF(AH21="X","X",IF(AI21="X","X","")))</f>
      </c>
      <c r="AG21" s="5">
        <f>IF(AH21="X","X",IF(AI21="X","X",""))</f>
      </c>
      <c r="AH21" s="5">
        <f>IF(AI21="X","X","")</f>
      </c>
      <c r="AI21" s="6"/>
      <c r="AJ21" s="4">
        <f>IF(AK21="X","X",IF(AL21="X","X",IF(AM21="X","X",IF(AN21="X","X",IF(AO21="X","X","")))))</f>
      </c>
      <c r="AK21" s="5">
        <f>IF(AL21="X","X",IF(AM21="X","X",IF(AN21="X","X",IF(AO21="X","X",""))))</f>
      </c>
      <c r="AL21" s="5">
        <f>IF(AM21="X","X",IF(AN21="X","X",IF(AO21="X","X","")))</f>
      </c>
      <c r="AM21" s="5">
        <f>IF(AN21="X","X",IF(AO21="X","X",""))</f>
      </c>
      <c r="AN21" s="5">
        <f>IF(AO21="X","X","")</f>
      </c>
      <c r="AO21" s="6"/>
      <c r="AP21" s="4">
        <f>IF(AQ21="X","X",IF(AR21="X","X",IF(AS21="X","X",IF(AT21="X","X",IF(AU21="X","X","")))))</f>
      </c>
      <c r="AQ21" s="5">
        <f>IF(AR21="X","X",IF(AS21="X","X",IF(AT21="X","X",IF(AU21="X","X",""))))</f>
      </c>
      <c r="AR21" s="5">
        <f>IF(AS21="X","X",IF(AT21="X","X",IF(AU21="X","X","")))</f>
      </c>
      <c r="AS21" s="5">
        <f>IF(AT21="X","X",IF(AU21="X","X",""))</f>
      </c>
      <c r="AT21" s="5">
        <f>IF(AU21="X","X","")</f>
      </c>
      <c r="AU21" s="6"/>
      <c r="AV21" s="4">
        <f>IF(AW21="X","X",IF(AX21="X","X",IF(AY21="X","X",IF(AZ21="X","X",IF(BA21="X","X","")))))</f>
      </c>
      <c r="AW21" s="5">
        <f>IF(AX21="X","X",IF(AY21="X","X",IF(AZ21="X","X",IF(BA21="X","X",""))))</f>
      </c>
      <c r="AX21" s="5">
        <f>IF(AY21="X","X",IF(AZ21="X","X",IF(BA21="X","X","")))</f>
      </c>
      <c r="AY21" s="5">
        <f>IF(AZ21="X","X",IF(BA21="X","X",""))</f>
      </c>
      <c r="AZ21" s="5">
        <f>IF(BA21="X","X","")</f>
      </c>
      <c r="BA21" s="6"/>
      <c r="BB21" s="4">
        <f>IF(BC21="X","X",IF(BD21="X","X",IF(BE21="X","X",IF(BF21="X","X",IF(BG21="X","X","")))))</f>
      </c>
      <c r="BC21" s="5">
        <f>IF(BD21="X","X",IF(BE21="X","X",IF(BF21="X","X",IF(BG21="X","X",""))))</f>
      </c>
      <c r="BD21" s="5">
        <f>IF(BE21="X","X",IF(BF21="X","X",IF(BG21="X","X","")))</f>
      </c>
      <c r="BE21" s="5">
        <f>IF(BF21="X","X",IF(BG21="X","X",""))</f>
      </c>
      <c r="BF21" s="5">
        <f>IF(BG21="X","X","")</f>
      </c>
      <c r="BG21" s="6"/>
      <c r="BH21" s="4">
        <f>IF(BI21="X","X",IF(BJ21="X","X",IF(BK21="X","X",IF(BL21="X","X",IF(BM21="X","X","")))))</f>
      </c>
      <c r="BI21" s="5">
        <f>IF(BJ21="X","X",IF(BK21="X","X",IF(BL21="X","X",IF(BM21="X","X",""))))</f>
      </c>
      <c r="BJ21" s="5">
        <f>IF(BK21="X","X",IF(BL21="X","X",IF(BM21="X","X","")))</f>
      </c>
      <c r="BK21" s="5">
        <f>IF(BL21="X","X",IF(BM21="X","X",""))</f>
      </c>
      <c r="BL21" s="5">
        <f>IF(BM21="X","X","")</f>
      </c>
      <c r="BM21" s="6"/>
      <c r="BN21" s="4">
        <f>IF(BO21="X","X",IF(BP21="X","X",IF(BQ21="X","X",IF(BR21="X","X",IF(BS21="X","X","")))))</f>
      </c>
      <c r="BO21" s="5">
        <f>IF(BP21="X","X",IF(BQ21="X","X",IF(BR21="X","X",IF(BS21="X","X",""))))</f>
      </c>
      <c r="BP21" s="5">
        <f>IF(BQ21="X","X",IF(BR21="X","X",IF(BS21="X","X","")))</f>
      </c>
      <c r="BQ21" s="5">
        <f>IF(BR21="X","X",IF(BS21="X","X",""))</f>
      </c>
      <c r="BR21" s="5">
        <f>IF(BS21="X","X","")</f>
      </c>
      <c r="BS21" s="6"/>
    </row>
    <row r="22" spans="1:71" ht="29.25" customHeight="1">
      <c r="A22" s="30"/>
      <c r="B22" s="35">
        <v>6</v>
      </c>
      <c r="C22" s="181" t="s">
        <v>103</v>
      </c>
      <c r="D22" s="189" t="s">
        <v>104</v>
      </c>
      <c r="E22" s="87" t="s">
        <v>131</v>
      </c>
      <c r="F22" s="4">
        <f t="shared" si="0"/>
      </c>
      <c r="G22" s="5">
        <f t="shared" si="7"/>
      </c>
      <c r="H22" s="5">
        <f t="shared" si="8"/>
      </c>
      <c r="I22" s="5">
        <f t="shared" si="9"/>
      </c>
      <c r="J22" s="5">
        <f t="shared" si="10"/>
      </c>
      <c r="K22" s="6"/>
      <c r="L22" s="4">
        <f t="shared" si="2"/>
      </c>
      <c r="M22" s="5">
        <f t="shared" si="3"/>
      </c>
      <c r="N22" s="5">
        <f t="shared" si="4"/>
      </c>
      <c r="O22" s="5">
        <f t="shared" si="5"/>
      </c>
      <c r="P22" s="5">
        <f t="shared" si="6"/>
      </c>
      <c r="Q22" s="6"/>
      <c r="R22" s="4">
        <f t="shared" si="1"/>
      </c>
      <c r="S22" s="5">
        <f t="shared" si="11"/>
      </c>
      <c r="T22" s="5">
        <f t="shared" si="12"/>
      </c>
      <c r="U22" s="5">
        <f t="shared" si="13"/>
      </c>
      <c r="V22" s="5">
        <f t="shared" si="14"/>
      </c>
      <c r="W22" s="6"/>
      <c r="X22" s="4">
        <f aca="true" t="shared" si="15" ref="X22:X66">IF(Y22="X","X",IF(Z22="X","X",IF(AA22="X","X",IF(AB22="X","X",IF(AC22="X","X","")))))</f>
      </c>
      <c r="Y22" s="5">
        <f aca="true" t="shared" si="16" ref="Y22:Y66">IF(Z22="X","X",IF(AA22="X","X",IF(AB22="X","X",IF(AC22="X","X",""))))</f>
      </c>
      <c r="Z22" s="5">
        <f aca="true" t="shared" si="17" ref="Z22:Z66">IF(AA22="X","X",IF(AB22="X","X",IF(AC22="X","X","")))</f>
      </c>
      <c r="AA22" s="5">
        <f aca="true" t="shared" si="18" ref="AA22:AA66">IF(AB22="X","X",IF(AC22="X","X",""))</f>
      </c>
      <c r="AB22" s="5">
        <f aca="true" t="shared" si="19" ref="AB22:AB66">IF(AC22="X","X","")</f>
      </c>
      <c r="AC22" s="6"/>
      <c r="AD22" s="4">
        <f aca="true" t="shared" si="20" ref="AD22:AD66">IF(AE22="X","X",IF(AF22="X","X",IF(AG22="X","X",IF(AH22="X","X",IF(AI22="X","X","")))))</f>
      </c>
      <c r="AE22" s="5">
        <f aca="true" t="shared" si="21" ref="AE22:AE66">IF(AF22="X","X",IF(AG22="X","X",IF(AH22="X","X",IF(AI22="X","X",""))))</f>
      </c>
      <c r="AF22" s="5">
        <f aca="true" t="shared" si="22" ref="AF22:AF66">IF(AG22="X","X",IF(AH22="X","X",IF(AI22="X","X","")))</f>
      </c>
      <c r="AG22" s="5">
        <f aca="true" t="shared" si="23" ref="AG22:AG66">IF(AH22="X","X",IF(AI22="X","X",""))</f>
      </c>
      <c r="AH22" s="5">
        <f aca="true" t="shared" si="24" ref="AH22:AH66">IF(AI22="X","X","")</f>
      </c>
      <c r="AI22" s="6"/>
      <c r="AJ22" s="4">
        <f aca="true" t="shared" si="25" ref="AJ22:AJ66">IF(AK22="X","X",IF(AL22="X","X",IF(AM22="X","X",IF(AN22="X","X",IF(AO22="X","X","")))))</f>
      </c>
      <c r="AK22" s="5">
        <f aca="true" t="shared" si="26" ref="AK22:AK66">IF(AL22="X","X",IF(AM22="X","X",IF(AN22="X","X",IF(AO22="X","X",""))))</f>
      </c>
      <c r="AL22" s="5">
        <f aca="true" t="shared" si="27" ref="AL22:AL66">IF(AM22="X","X",IF(AN22="X","X",IF(AO22="X","X","")))</f>
      </c>
      <c r="AM22" s="5">
        <f aca="true" t="shared" si="28" ref="AM22:AM66">IF(AN22="X","X",IF(AO22="X","X",""))</f>
      </c>
      <c r="AN22" s="5">
        <f aca="true" t="shared" si="29" ref="AN22:AN66">IF(AO22="X","X","")</f>
      </c>
      <c r="AO22" s="6"/>
      <c r="AP22" s="4">
        <f aca="true" t="shared" si="30" ref="AP22:AP66">IF(AQ22="X","X",IF(AR22="X","X",IF(AS22="X","X",IF(AT22="X","X",IF(AU22="X","X","")))))</f>
      </c>
      <c r="AQ22" s="5">
        <f aca="true" t="shared" si="31" ref="AQ22:AQ66">IF(AR22="X","X",IF(AS22="X","X",IF(AT22="X","X",IF(AU22="X","X",""))))</f>
      </c>
      <c r="AR22" s="5">
        <f aca="true" t="shared" si="32" ref="AR22:AR66">IF(AS22="X","X",IF(AT22="X","X",IF(AU22="X","X","")))</f>
      </c>
      <c r="AS22" s="5">
        <f aca="true" t="shared" si="33" ref="AS22:AS66">IF(AT22="X","X",IF(AU22="X","X",""))</f>
      </c>
      <c r="AT22" s="5">
        <f aca="true" t="shared" si="34" ref="AT22:AT66">IF(AU22="X","X","")</f>
      </c>
      <c r="AU22" s="6"/>
      <c r="AV22" s="4">
        <f aca="true" t="shared" si="35" ref="AV22:AV66">IF(AW22="X","X",IF(AX22="X","X",IF(AY22="X","X",IF(AZ22="X","X",IF(BA22="X","X","")))))</f>
      </c>
      <c r="AW22" s="5">
        <f aca="true" t="shared" si="36" ref="AW22:AW66">IF(AX22="X","X",IF(AY22="X","X",IF(AZ22="X","X",IF(BA22="X","X",""))))</f>
      </c>
      <c r="AX22" s="5">
        <f aca="true" t="shared" si="37" ref="AX22:AX66">IF(AY22="X","X",IF(AZ22="X","X",IF(BA22="X","X","")))</f>
      </c>
      <c r="AY22" s="5">
        <f aca="true" t="shared" si="38" ref="AY22:AY66">IF(AZ22="X","X",IF(BA22="X","X",""))</f>
      </c>
      <c r="AZ22" s="5">
        <f aca="true" t="shared" si="39" ref="AZ22:AZ66">IF(BA22="X","X","")</f>
      </c>
      <c r="BA22" s="6"/>
      <c r="BB22" s="4">
        <f aca="true" t="shared" si="40" ref="BB22:BB66">IF(BC22="X","X",IF(BD22="X","X",IF(BE22="X","X",IF(BF22="X","X",IF(BG22="X","X","")))))</f>
      </c>
      <c r="BC22" s="5">
        <f aca="true" t="shared" si="41" ref="BC22:BC66">IF(BD22="X","X",IF(BE22="X","X",IF(BF22="X","X",IF(BG22="X","X",""))))</f>
      </c>
      <c r="BD22" s="5">
        <f aca="true" t="shared" si="42" ref="BD22:BD66">IF(BE22="X","X",IF(BF22="X","X",IF(BG22="X","X","")))</f>
      </c>
      <c r="BE22" s="5">
        <f aca="true" t="shared" si="43" ref="BE22:BE66">IF(BF22="X","X",IF(BG22="X","X",""))</f>
      </c>
      <c r="BF22" s="5">
        <f aca="true" t="shared" si="44" ref="BF22:BF66">IF(BG22="X","X","")</f>
      </c>
      <c r="BG22" s="6"/>
      <c r="BH22" s="4">
        <f aca="true" t="shared" si="45" ref="BH22:BH66">IF(BI22="X","X",IF(BJ22="X","X",IF(BK22="X","X",IF(BL22="X","X",IF(BM22="X","X","")))))</f>
      </c>
      <c r="BI22" s="5">
        <f aca="true" t="shared" si="46" ref="BI22:BI66">IF(BJ22="X","X",IF(BK22="X","X",IF(BL22="X","X",IF(BM22="X","X",""))))</f>
      </c>
      <c r="BJ22" s="5">
        <f aca="true" t="shared" si="47" ref="BJ22:BJ66">IF(BK22="X","X",IF(BL22="X","X",IF(BM22="X","X","")))</f>
      </c>
      <c r="BK22" s="5">
        <f aca="true" t="shared" si="48" ref="BK22:BK66">IF(BL22="X","X",IF(BM22="X","X",""))</f>
      </c>
      <c r="BL22" s="5">
        <f aca="true" t="shared" si="49" ref="BL22:BL66">IF(BM22="X","X","")</f>
      </c>
      <c r="BM22" s="6"/>
      <c r="BN22" s="4">
        <f aca="true" t="shared" si="50" ref="BN22:BN66">IF(BO22="X","X",IF(BP22="X","X",IF(BQ22="X","X",IF(BR22="X","X",IF(BS22="X","X","")))))</f>
      </c>
      <c r="BO22" s="5">
        <f aca="true" t="shared" si="51" ref="BO22:BO66">IF(BP22="X","X",IF(BQ22="X","X",IF(BR22="X","X",IF(BS22="X","X",""))))</f>
      </c>
      <c r="BP22" s="5">
        <f aca="true" t="shared" si="52" ref="BP22:BP66">IF(BQ22="X","X",IF(BR22="X","X",IF(BS22="X","X","")))</f>
      </c>
      <c r="BQ22" s="5">
        <f aca="true" t="shared" si="53" ref="BQ22:BQ66">IF(BR22="X","X",IF(BS22="X","X",""))</f>
      </c>
      <c r="BR22" s="5">
        <f aca="true" t="shared" si="54" ref="BR22:BR66">IF(BS22="X","X","")</f>
      </c>
      <c r="BS22" s="6"/>
    </row>
    <row r="23" spans="1:71" ht="29.25" customHeight="1">
      <c r="A23" s="30"/>
      <c r="B23" s="35">
        <v>7</v>
      </c>
      <c r="C23" s="182" t="s">
        <v>105</v>
      </c>
      <c r="D23" s="187" t="s">
        <v>106</v>
      </c>
      <c r="E23" s="87" t="s">
        <v>131</v>
      </c>
      <c r="F23" s="4">
        <f t="shared" si="0"/>
      </c>
      <c r="G23" s="5">
        <f t="shared" si="7"/>
      </c>
      <c r="H23" s="5">
        <f t="shared" si="8"/>
      </c>
      <c r="I23" s="5">
        <f t="shared" si="9"/>
      </c>
      <c r="J23" s="5">
        <f t="shared" si="10"/>
      </c>
      <c r="K23" s="6"/>
      <c r="L23" s="4">
        <f t="shared" si="2"/>
      </c>
      <c r="M23" s="5">
        <f t="shared" si="3"/>
      </c>
      <c r="N23" s="5">
        <f t="shared" si="4"/>
      </c>
      <c r="O23" s="5">
        <f t="shared" si="5"/>
      </c>
      <c r="P23" s="5">
        <f t="shared" si="6"/>
      </c>
      <c r="Q23" s="6"/>
      <c r="R23" s="4">
        <f t="shared" si="1"/>
      </c>
      <c r="S23" s="5">
        <f t="shared" si="11"/>
      </c>
      <c r="T23" s="5">
        <f t="shared" si="12"/>
      </c>
      <c r="U23" s="5">
        <f t="shared" si="13"/>
      </c>
      <c r="V23" s="5">
        <f t="shared" si="14"/>
      </c>
      <c r="W23" s="6"/>
      <c r="X23" s="4">
        <f t="shared" si="15"/>
      </c>
      <c r="Y23" s="5">
        <f t="shared" si="16"/>
      </c>
      <c r="Z23" s="5">
        <f t="shared" si="17"/>
      </c>
      <c r="AA23" s="5">
        <f t="shared" si="18"/>
      </c>
      <c r="AB23" s="5">
        <f t="shared" si="19"/>
      </c>
      <c r="AC23" s="6"/>
      <c r="AD23" s="4">
        <f t="shared" si="20"/>
      </c>
      <c r="AE23" s="5">
        <f t="shared" si="21"/>
      </c>
      <c r="AF23" s="5">
        <f t="shared" si="22"/>
      </c>
      <c r="AG23" s="5">
        <f t="shared" si="23"/>
      </c>
      <c r="AH23" s="5">
        <f t="shared" si="24"/>
      </c>
      <c r="AI23" s="6"/>
      <c r="AJ23" s="4">
        <f t="shared" si="25"/>
      </c>
      <c r="AK23" s="5">
        <f t="shared" si="26"/>
      </c>
      <c r="AL23" s="5">
        <f t="shared" si="27"/>
      </c>
      <c r="AM23" s="5">
        <f t="shared" si="28"/>
      </c>
      <c r="AN23" s="5">
        <f t="shared" si="29"/>
      </c>
      <c r="AO23" s="6"/>
      <c r="AP23" s="4">
        <f t="shared" si="30"/>
      </c>
      <c r="AQ23" s="5">
        <f t="shared" si="31"/>
      </c>
      <c r="AR23" s="5">
        <f t="shared" si="32"/>
      </c>
      <c r="AS23" s="5">
        <f t="shared" si="33"/>
      </c>
      <c r="AT23" s="5">
        <f t="shared" si="34"/>
      </c>
      <c r="AU23" s="6"/>
      <c r="AV23" s="4">
        <f t="shared" si="35"/>
      </c>
      <c r="AW23" s="5">
        <f t="shared" si="36"/>
      </c>
      <c r="AX23" s="5">
        <f t="shared" si="37"/>
      </c>
      <c r="AY23" s="5">
        <f t="shared" si="38"/>
      </c>
      <c r="AZ23" s="5">
        <f t="shared" si="39"/>
      </c>
      <c r="BA23" s="6"/>
      <c r="BB23" s="4">
        <f t="shared" si="40"/>
      </c>
      <c r="BC23" s="5">
        <f t="shared" si="41"/>
      </c>
      <c r="BD23" s="5">
        <f t="shared" si="42"/>
      </c>
      <c r="BE23" s="5">
        <f t="shared" si="43"/>
      </c>
      <c r="BF23" s="5">
        <f t="shared" si="44"/>
      </c>
      <c r="BG23" s="6"/>
      <c r="BH23" s="4">
        <f t="shared" si="45"/>
      </c>
      <c r="BI23" s="5">
        <f t="shared" si="46"/>
      </c>
      <c r="BJ23" s="5">
        <f t="shared" si="47"/>
      </c>
      <c r="BK23" s="5">
        <f t="shared" si="48"/>
      </c>
      <c r="BL23" s="5">
        <f t="shared" si="49"/>
      </c>
      <c r="BM23" s="6"/>
      <c r="BN23" s="4">
        <f t="shared" si="50"/>
      </c>
      <c r="BO23" s="5">
        <f t="shared" si="51"/>
      </c>
      <c r="BP23" s="5">
        <f t="shared" si="52"/>
      </c>
      <c r="BQ23" s="5">
        <f t="shared" si="53"/>
      </c>
      <c r="BR23" s="5">
        <f t="shared" si="54"/>
      </c>
      <c r="BS23" s="6"/>
    </row>
    <row r="24" spans="1:71" ht="29.25" customHeight="1">
      <c r="A24" s="30"/>
      <c r="B24" s="35">
        <v>8</v>
      </c>
      <c r="C24" s="182" t="s">
        <v>107</v>
      </c>
      <c r="D24" s="187" t="s">
        <v>108</v>
      </c>
      <c r="E24" s="87" t="s">
        <v>131</v>
      </c>
      <c r="F24" s="4">
        <f t="shared" si="0"/>
      </c>
      <c r="G24" s="5">
        <f t="shared" si="7"/>
      </c>
      <c r="H24" s="5">
        <f t="shared" si="8"/>
      </c>
      <c r="I24" s="5">
        <f t="shared" si="9"/>
      </c>
      <c r="J24" s="5">
        <f t="shared" si="10"/>
      </c>
      <c r="K24" s="6"/>
      <c r="L24" s="4">
        <f t="shared" si="2"/>
      </c>
      <c r="M24" s="5">
        <f t="shared" si="3"/>
      </c>
      <c r="N24" s="5">
        <f t="shared" si="4"/>
      </c>
      <c r="O24" s="5">
        <f t="shared" si="5"/>
      </c>
      <c r="P24" s="5">
        <f t="shared" si="6"/>
      </c>
      <c r="Q24" s="6"/>
      <c r="R24" s="4">
        <f t="shared" si="1"/>
      </c>
      <c r="S24" s="5">
        <f t="shared" si="11"/>
      </c>
      <c r="T24" s="5">
        <f t="shared" si="12"/>
      </c>
      <c r="U24" s="5">
        <f t="shared" si="13"/>
      </c>
      <c r="V24" s="5">
        <f t="shared" si="14"/>
      </c>
      <c r="W24" s="6"/>
      <c r="X24" s="4">
        <f t="shared" si="15"/>
      </c>
      <c r="Y24" s="5">
        <f t="shared" si="16"/>
      </c>
      <c r="Z24" s="5">
        <f t="shared" si="17"/>
      </c>
      <c r="AA24" s="5">
        <f t="shared" si="18"/>
      </c>
      <c r="AB24" s="5">
        <f t="shared" si="19"/>
      </c>
      <c r="AC24" s="6"/>
      <c r="AD24" s="4">
        <f t="shared" si="20"/>
      </c>
      <c r="AE24" s="5">
        <f t="shared" si="21"/>
      </c>
      <c r="AF24" s="5">
        <f t="shared" si="22"/>
      </c>
      <c r="AG24" s="5">
        <f t="shared" si="23"/>
      </c>
      <c r="AH24" s="5">
        <f t="shared" si="24"/>
      </c>
      <c r="AI24" s="6"/>
      <c r="AJ24" s="4">
        <f t="shared" si="25"/>
      </c>
      <c r="AK24" s="5">
        <f t="shared" si="26"/>
      </c>
      <c r="AL24" s="5">
        <f t="shared" si="27"/>
      </c>
      <c r="AM24" s="5">
        <f t="shared" si="28"/>
      </c>
      <c r="AN24" s="5">
        <f t="shared" si="29"/>
      </c>
      <c r="AO24" s="6"/>
      <c r="AP24" s="4">
        <f t="shared" si="30"/>
      </c>
      <c r="AQ24" s="5">
        <f t="shared" si="31"/>
      </c>
      <c r="AR24" s="5">
        <f t="shared" si="32"/>
      </c>
      <c r="AS24" s="5">
        <f t="shared" si="33"/>
      </c>
      <c r="AT24" s="5">
        <f t="shared" si="34"/>
      </c>
      <c r="AU24" s="6"/>
      <c r="AV24" s="4">
        <f t="shared" si="35"/>
      </c>
      <c r="AW24" s="5">
        <f t="shared" si="36"/>
      </c>
      <c r="AX24" s="5">
        <f t="shared" si="37"/>
      </c>
      <c r="AY24" s="5">
        <f t="shared" si="38"/>
      </c>
      <c r="AZ24" s="5">
        <f t="shared" si="39"/>
      </c>
      <c r="BA24" s="6"/>
      <c r="BB24" s="4">
        <f t="shared" si="40"/>
      </c>
      <c r="BC24" s="5">
        <f t="shared" si="41"/>
      </c>
      <c r="BD24" s="5">
        <f t="shared" si="42"/>
      </c>
      <c r="BE24" s="5">
        <f t="shared" si="43"/>
      </c>
      <c r="BF24" s="5">
        <f t="shared" si="44"/>
      </c>
      <c r="BG24" s="6"/>
      <c r="BH24" s="4">
        <f t="shared" si="45"/>
      </c>
      <c r="BI24" s="5">
        <f t="shared" si="46"/>
      </c>
      <c r="BJ24" s="5">
        <f t="shared" si="47"/>
      </c>
      <c r="BK24" s="5">
        <f t="shared" si="48"/>
      </c>
      <c r="BL24" s="5">
        <f t="shared" si="49"/>
      </c>
      <c r="BM24" s="6"/>
      <c r="BN24" s="4">
        <f t="shared" si="50"/>
      </c>
      <c r="BO24" s="5">
        <f t="shared" si="51"/>
      </c>
      <c r="BP24" s="5">
        <f t="shared" si="52"/>
      </c>
      <c r="BQ24" s="5">
        <f t="shared" si="53"/>
      </c>
      <c r="BR24" s="5">
        <f t="shared" si="54"/>
      </c>
      <c r="BS24" s="6"/>
    </row>
    <row r="25" spans="1:71" ht="29.25" customHeight="1">
      <c r="A25" s="30"/>
      <c r="B25" s="35">
        <v>9</v>
      </c>
      <c r="C25" s="182" t="s">
        <v>109</v>
      </c>
      <c r="D25" s="187" t="s">
        <v>110</v>
      </c>
      <c r="E25" s="87" t="s">
        <v>131</v>
      </c>
      <c r="F25" s="4">
        <f t="shared" si="0"/>
      </c>
      <c r="G25" s="5">
        <f t="shared" si="7"/>
      </c>
      <c r="H25" s="5">
        <f t="shared" si="8"/>
      </c>
      <c r="I25" s="5">
        <f t="shared" si="9"/>
      </c>
      <c r="J25" s="5">
        <f t="shared" si="10"/>
      </c>
      <c r="K25" s="6"/>
      <c r="L25" s="4">
        <f t="shared" si="2"/>
      </c>
      <c r="M25" s="5">
        <f t="shared" si="3"/>
      </c>
      <c r="N25" s="5">
        <f t="shared" si="4"/>
      </c>
      <c r="O25" s="5">
        <f t="shared" si="5"/>
      </c>
      <c r="P25" s="5">
        <f t="shared" si="6"/>
      </c>
      <c r="Q25" s="6"/>
      <c r="R25" s="4">
        <f t="shared" si="1"/>
      </c>
      <c r="S25" s="5">
        <f t="shared" si="11"/>
      </c>
      <c r="T25" s="5">
        <f t="shared" si="12"/>
      </c>
      <c r="U25" s="5">
        <f t="shared" si="13"/>
      </c>
      <c r="V25" s="5">
        <f t="shared" si="14"/>
      </c>
      <c r="W25" s="6"/>
      <c r="X25" s="4">
        <f t="shared" si="15"/>
      </c>
      <c r="Y25" s="5">
        <f t="shared" si="16"/>
      </c>
      <c r="Z25" s="5">
        <f t="shared" si="17"/>
      </c>
      <c r="AA25" s="5">
        <f t="shared" si="18"/>
      </c>
      <c r="AB25" s="5">
        <f t="shared" si="19"/>
      </c>
      <c r="AC25" s="6"/>
      <c r="AD25" s="4">
        <f t="shared" si="20"/>
      </c>
      <c r="AE25" s="5">
        <f t="shared" si="21"/>
      </c>
      <c r="AF25" s="5">
        <f t="shared" si="22"/>
      </c>
      <c r="AG25" s="5">
        <f t="shared" si="23"/>
      </c>
      <c r="AH25" s="5">
        <f t="shared" si="24"/>
      </c>
      <c r="AI25" s="6"/>
      <c r="AJ25" s="4">
        <f t="shared" si="25"/>
      </c>
      <c r="AK25" s="5">
        <f t="shared" si="26"/>
      </c>
      <c r="AL25" s="5">
        <f t="shared" si="27"/>
      </c>
      <c r="AM25" s="5">
        <f t="shared" si="28"/>
      </c>
      <c r="AN25" s="5">
        <f t="shared" si="29"/>
      </c>
      <c r="AO25" s="6"/>
      <c r="AP25" s="4">
        <f t="shared" si="30"/>
      </c>
      <c r="AQ25" s="5">
        <f t="shared" si="31"/>
      </c>
      <c r="AR25" s="5">
        <f t="shared" si="32"/>
      </c>
      <c r="AS25" s="5">
        <f t="shared" si="33"/>
      </c>
      <c r="AT25" s="5">
        <f t="shared" si="34"/>
      </c>
      <c r="AU25" s="6"/>
      <c r="AV25" s="4">
        <f t="shared" si="35"/>
      </c>
      <c r="AW25" s="5">
        <f t="shared" si="36"/>
      </c>
      <c r="AX25" s="5">
        <f t="shared" si="37"/>
      </c>
      <c r="AY25" s="5">
        <f t="shared" si="38"/>
      </c>
      <c r="AZ25" s="5">
        <f t="shared" si="39"/>
      </c>
      <c r="BA25" s="6"/>
      <c r="BB25" s="4">
        <f t="shared" si="40"/>
      </c>
      <c r="BC25" s="5">
        <f t="shared" si="41"/>
      </c>
      <c r="BD25" s="5">
        <f t="shared" si="42"/>
      </c>
      <c r="BE25" s="5">
        <f t="shared" si="43"/>
      </c>
      <c r="BF25" s="5">
        <f t="shared" si="44"/>
      </c>
      <c r="BG25" s="6"/>
      <c r="BH25" s="4">
        <f t="shared" si="45"/>
      </c>
      <c r="BI25" s="5">
        <f t="shared" si="46"/>
      </c>
      <c r="BJ25" s="5">
        <f t="shared" si="47"/>
      </c>
      <c r="BK25" s="5">
        <f t="shared" si="48"/>
      </c>
      <c r="BL25" s="5">
        <f t="shared" si="49"/>
      </c>
      <c r="BM25" s="6"/>
      <c r="BN25" s="4">
        <f t="shared" si="50"/>
      </c>
      <c r="BO25" s="5">
        <f t="shared" si="51"/>
      </c>
      <c r="BP25" s="5">
        <f t="shared" si="52"/>
      </c>
      <c r="BQ25" s="5">
        <f t="shared" si="53"/>
      </c>
      <c r="BR25" s="5">
        <f t="shared" si="54"/>
      </c>
      <c r="BS25" s="6"/>
    </row>
    <row r="26" spans="1:71" ht="29.25" customHeight="1" thickBot="1">
      <c r="A26" s="30"/>
      <c r="B26" s="35">
        <v>10</v>
      </c>
      <c r="C26" s="184" t="s">
        <v>111</v>
      </c>
      <c r="D26" s="190" t="s">
        <v>112</v>
      </c>
      <c r="E26" s="87" t="s">
        <v>131</v>
      </c>
      <c r="F26" s="4">
        <f t="shared" si="0"/>
      </c>
      <c r="G26" s="5">
        <f t="shared" si="7"/>
      </c>
      <c r="H26" s="5">
        <f t="shared" si="8"/>
      </c>
      <c r="I26" s="5">
        <f t="shared" si="9"/>
      </c>
      <c r="J26" s="5">
        <f t="shared" si="10"/>
      </c>
      <c r="K26" s="6"/>
      <c r="L26" s="4">
        <f t="shared" si="2"/>
      </c>
      <c r="M26" s="5">
        <f t="shared" si="3"/>
      </c>
      <c r="N26" s="5">
        <f t="shared" si="4"/>
      </c>
      <c r="O26" s="5">
        <f t="shared" si="5"/>
      </c>
      <c r="P26" s="5">
        <f t="shared" si="6"/>
      </c>
      <c r="Q26" s="6"/>
      <c r="R26" s="4">
        <f t="shared" si="1"/>
      </c>
      <c r="S26" s="5">
        <f t="shared" si="11"/>
      </c>
      <c r="T26" s="5">
        <f t="shared" si="12"/>
      </c>
      <c r="U26" s="5">
        <f t="shared" si="13"/>
      </c>
      <c r="V26" s="5">
        <f t="shared" si="14"/>
      </c>
      <c r="W26" s="6"/>
      <c r="X26" s="4">
        <f t="shared" si="15"/>
      </c>
      <c r="Y26" s="5">
        <f t="shared" si="16"/>
      </c>
      <c r="Z26" s="5">
        <f t="shared" si="17"/>
      </c>
      <c r="AA26" s="5">
        <f t="shared" si="18"/>
      </c>
      <c r="AB26" s="5">
        <f t="shared" si="19"/>
      </c>
      <c r="AC26" s="6"/>
      <c r="AD26" s="4">
        <f t="shared" si="20"/>
      </c>
      <c r="AE26" s="5">
        <f t="shared" si="21"/>
      </c>
      <c r="AF26" s="5">
        <f t="shared" si="22"/>
      </c>
      <c r="AG26" s="5">
        <f t="shared" si="23"/>
      </c>
      <c r="AH26" s="5">
        <f t="shared" si="24"/>
      </c>
      <c r="AI26" s="6"/>
      <c r="AJ26" s="4">
        <f t="shared" si="25"/>
      </c>
      <c r="AK26" s="5">
        <f t="shared" si="26"/>
      </c>
      <c r="AL26" s="5">
        <f t="shared" si="27"/>
      </c>
      <c r="AM26" s="5">
        <f t="shared" si="28"/>
      </c>
      <c r="AN26" s="5">
        <f t="shared" si="29"/>
      </c>
      <c r="AO26" s="6"/>
      <c r="AP26" s="4">
        <f t="shared" si="30"/>
      </c>
      <c r="AQ26" s="5">
        <f t="shared" si="31"/>
      </c>
      <c r="AR26" s="5">
        <f t="shared" si="32"/>
      </c>
      <c r="AS26" s="5">
        <f t="shared" si="33"/>
      </c>
      <c r="AT26" s="5">
        <f t="shared" si="34"/>
      </c>
      <c r="AU26" s="6"/>
      <c r="AV26" s="4">
        <f t="shared" si="35"/>
      </c>
      <c r="AW26" s="5">
        <f t="shared" si="36"/>
      </c>
      <c r="AX26" s="5">
        <f t="shared" si="37"/>
      </c>
      <c r="AY26" s="5">
        <f t="shared" si="38"/>
      </c>
      <c r="AZ26" s="5">
        <f t="shared" si="39"/>
      </c>
      <c r="BA26" s="6"/>
      <c r="BB26" s="4">
        <f t="shared" si="40"/>
      </c>
      <c r="BC26" s="5">
        <f t="shared" si="41"/>
      </c>
      <c r="BD26" s="5">
        <f t="shared" si="42"/>
      </c>
      <c r="BE26" s="5">
        <f t="shared" si="43"/>
      </c>
      <c r="BF26" s="5">
        <f t="shared" si="44"/>
      </c>
      <c r="BG26" s="6"/>
      <c r="BH26" s="4">
        <f t="shared" si="45"/>
      </c>
      <c r="BI26" s="5">
        <f t="shared" si="46"/>
      </c>
      <c r="BJ26" s="5">
        <f t="shared" si="47"/>
      </c>
      <c r="BK26" s="5">
        <f t="shared" si="48"/>
      </c>
      <c r="BL26" s="5">
        <f t="shared" si="49"/>
      </c>
      <c r="BM26" s="6"/>
      <c r="BN26" s="4">
        <f t="shared" si="50"/>
      </c>
      <c r="BO26" s="5">
        <f t="shared" si="51"/>
      </c>
      <c r="BP26" s="5">
        <f t="shared" si="52"/>
      </c>
      <c r="BQ26" s="5">
        <f t="shared" si="53"/>
      </c>
      <c r="BR26" s="5">
        <f t="shared" si="54"/>
      </c>
      <c r="BS26" s="6"/>
    </row>
    <row r="27" spans="1:71" ht="29.25" customHeight="1">
      <c r="A27" s="30"/>
      <c r="B27" s="35">
        <v>11</v>
      </c>
      <c r="C27" s="181" t="s">
        <v>113</v>
      </c>
      <c r="D27" s="189" t="s">
        <v>114</v>
      </c>
      <c r="E27" s="87" t="s">
        <v>131</v>
      </c>
      <c r="F27" s="4">
        <f t="shared" si="0"/>
      </c>
      <c r="G27" s="5">
        <f t="shared" si="7"/>
      </c>
      <c r="H27" s="5">
        <f t="shared" si="8"/>
      </c>
      <c r="I27" s="5">
        <f t="shared" si="9"/>
      </c>
      <c r="J27" s="5">
        <f t="shared" si="10"/>
      </c>
      <c r="K27" s="6"/>
      <c r="L27" s="4">
        <f t="shared" si="2"/>
      </c>
      <c r="M27" s="5">
        <f t="shared" si="3"/>
      </c>
      <c r="N27" s="5">
        <f t="shared" si="4"/>
      </c>
      <c r="O27" s="5">
        <f t="shared" si="5"/>
      </c>
      <c r="P27" s="5">
        <f t="shared" si="6"/>
      </c>
      <c r="Q27" s="6"/>
      <c r="R27" s="4">
        <f t="shared" si="1"/>
      </c>
      <c r="S27" s="5">
        <f t="shared" si="11"/>
      </c>
      <c r="T27" s="5">
        <f t="shared" si="12"/>
      </c>
      <c r="U27" s="5">
        <f t="shared" si="13"/>
      </c>
      <c r="V27" s="5">
        <f t="shared" si="14"/>
      </c>
      <c r="W27" s="6"/>
      <c r="X27" s="4">
        <f t="shared" si="15"/>
      </c>
      <c r="Y27" s="5">
        <f t="shared" si="16"/>
      </c>
      <c r="Z27" s="5">
        <f t="shared" si="17"/>
      </c>
      <c r="AA27" s="5">
        <f t="shared" si="18"/>
      </c>
      <c r="AB27" s="5">
        <f t="shared" si="19"/>
      </c>
      <c r="AC27" s="6"/>
      <c r="AD27" s="4">
        <f t="shared" si="20"/>
      </c>
      <c r="AE27" s="5">
        <f t="shared" si="21"/>
      </c>
      <c r="AF27" s="5">
        <f t="shared" si="22"/>
      </c>
      <c r="AG27" s="5">
        <f t="shared" si="23"/>
      </c>
      <c r="AH27" s="5">
        <f t="shared" si="24"/>
      </c>
      <c r="AI27" s="6"/>
      <c r="AJ27" s="4">
        <f t="shared" si="25"/>
      </c>
      <c r="AK27" s="5">
        <f t="shared" si="26"/>
      </c>
      <c r="AL27" s="5">
        <f t="shared" si="27"/>
      </c>
      <c r="AM27" s="5">
        <f t="shared" si="28"/>
      </c>
      <c r="AN27" s="5">
        <f t="shared" si="29"/>
      </c>
      <c r="AO27" s="6"/>
      <c r="AP27" s="4">
        <f t="shared" si="30"/>
      </c>
      <c r="AQ27" s="5">
        <f t="shared" si="31"/>
      </c>
      <c r="AR27" s="5">
        <f t="shared" si="32"/>
      </c>
      <c r="AS27" s="5">
        <f t="shared" si="33"/>
      </c>
      <c r="AT27" s="5">
        <f t="shared" si="34"/>
      </c>
      <c r="AU27" s="6"/>
      <c r="AV27" s="4">
        <f t="shared" si="35"/>
      </c>
      <c r="AW27" s="5">
        <f t="shared" si="36"/>
      </c>
      <c r="AX27" s="5">
        <f t="shared" si="37"/>
      </c>
      <c r="AY27" s="5">
        <f t="shared" si="38"/>
      </c>
      <c r="AZ27" s="5">
        <f t="shared" si="39"/>
      </c>
      <c r="BA27" s="6"/>
      <c r="BB27" s="4">
        <f t="shared" si="40"/>
      </c>
      <c r="BC27" s="5">
        <f t="shared" si="41"/>
      </c>
      <c r="BD27" s="5">
        <f t="shared" si="42"/>
      </c>
      <c r="BE27" s="5">
        <f t="shared" si="43"/>
      </c>
      <c r="BF27" s="5">
        <f t="shared" si="44"/>
      </c>
      <c r="BG27" s="6"/>
      <c r="BH27" s="4">
        <f t="shared" si="45"/>
      </c>
      <c r="BI27" s="5">
        <f t="shared" si="46"/>
      </c>
      <c r="BJ27" s="5">
        <f t="shared" si="47"/>
      </c>
      <c r="BK27" s="5">
        <f t="shared" si="48"/>
      </c>
      <c r="BL27" s="5">
        <f t="shared" si="49"/>
      </c>
      <c r="BM27" s="6"/>
      <c r="BN27" s="4">
        <f t="shared" si="50"/>
      </c>
      <c r="BO27" s="5">
        <f t="shared" si="51"/>
      </c>
      <c r="BP27" s="5">
        <f t="shared" si="52"/>
      </c>
      <c r="BQ27" s="5">
        <f t="shared" si="53"/>
      </c>
      <c r="BR27" s="5">
        <f t="shared" si="54"/>
      </c>
      <c r="BS27" s="6"/>
    </row>
    <row r="28" spans="1:71" ht="29.25" customHeight="1">
      <c r="A28" s="30"/>
      <c r="B28" s="35">
        <v>12</v>
      </c>
      <c r="C28" s="182" t="s">
        <v>115</v>
      </c>
      <c r="D28" s="187" t="s">
        <v>116</v>
      </c>
      <c r="E28" s="87" t="s">
        <v>131</v>
      </c>
      <c r="F28" s="4">
        <f t="shared" si="0"/>
      </c>
      <c r="G28" s="5">
        <f t="shared" si="7"/>
      </c>
      <c r="H28" s="5">
        <f t="shared" si="8"/>
      </c>
      <c r="I28" s="5">
        <f t="shared" si="9"/>
      </c>
      <c r="J28" s="5">
        <f t="shared" si="10"/>
      </c>
      <c r="K28" s="6"/>
      <c r="L28" s="4">
        <f t="shared" si="2"/>
      </c>
      <c r="M28" s="5">
        <f t="shared" si="3"/>
      </c>
      <c r="N28" s="5">
        <f t="shared" si="4"/>
      </c>
      <c r="O28" s="5">
        <f t="shared" si="5"/>
      </c>
      <c r="P28" s="5">
        <f t="shared" si="6"/>
      </c>
      <c r="Q28" s="6"/>
      <c r="R28" s="4">
        <f t="shared" si="1"/>
      </c>
      <c r="S28" s="5">
        <f t="shared" si="11"/>
      </c>
      <c r="T28" s="5">
        <f t="shared" si="12"/>
      </c>
      <c r="U28" s="5">
        <f t="shared" si="13"/>
      </c>
      <c r="V28" s="5">
        <f t="shared" si="14"/>
      </c>
      <c r="W28" s="6"/>
      <c r="X28" s="4">
        <f t="shared" si="15"/>
      </c>
      <c r="Y28" s="5">
        <f t="shared" si="16"/>
      </c>
      <c r="Z28" s="5">
        <f t="shared" si="17"/>
      </c>
      <c r="AA28" s="5">
        <f t="shared" si="18"/>
      </c>
      <c r="AB28" s="5">
        <f t="shared" si="19"/>
      </c>
      <c r="AC28" s="6"/>
      <c r="AD28" s="4">
        <f t="shared" si="20"/>
      </c>
      <c r="AE28" s="5">
        <f t="shared" si="21"/>
      </c>
      <c r="AF28" s="5">
        <f t="shared" si="22"/>
      </c>
      <c r="AG28" s="5">
        <f t="shared" si="23"/>
      </c>
      <c r="AH28" s="5">
        <f t="shared" si="24"/>
      </c>
      <c r="AI28" s="6"/>
      <c r="AJ28" s="4">
        <f t="shared" si="25"/>
      </c>
      <c r="AK28" s="5">
        <f t="shared" si="26"/>
      </c>
      <c r="AL28" s="5">
        <f t="shared" si="27"/>
      </c>
      <c r="AM28" s="5">
        <f t="shared" si="28"/>
      </c>
      <c r="AN28" s="5">
        <f t="shared" si="29"/>
      </c>
      <c r="AO28" s="6"/>
      <c r="AP28" s="4">
        <f t="shared" si="30"/>
      </c>
      <c r="AQ28" s="5">
        <f t="shared" si="31"/>
      </c>
      <c r="AR28" s="5">
        <f t="shared" si="32"/>
      </c>
      <c r="AS28" s="5">
        <f t="shared" si="33"/>
      </c>
      <c r="AT28" s="5">
        <f t="shared" si="34"/>
      </c>
      <c r="AU28" s="6"/>
      <c r="AV28" s="4">
        <f t="shared" si="35"/>
      </c>
      <c r="AW28" s="5">
        <f t="shared" si="36"/>
      </c>
      <c r="AX28" s="5">
        <f t="shared" si="37"/>
      </c>
      <c r="AY28" s="5">
        <f t="shared" si="38"/>
      </c>
      <c r="AZ28" s="5">
        <f t="shared" si="39"/>
      </c>
      <c r="BA28" s="6"/>
      <c r="BB28" s="4">
        <f t="shared" si="40"/>
      </c>
      <c r="BC28" s="5">
        <f t="shared" si="41"/>
      </c>
      <c r="BD28" s="5">
        <f t="shared" si="42"/>
      </c>
      <c r="BE28" s="5">
        <f t="shared" si="43"/>
      </c>
      <c r="BF28" s="5">
        <f t="shared" si="44"/>
      </c>
      <c r="BG28" s="6"/>
      <c r="BH28" s="4">
        <f t="shared" si="45"/>
      </c>
      <c r="BI28" s="5">
        <f t="shared" si="46"/>
      </c>
      <c r="BJ28" s="5">
        <f t="shared" si="47"/>
      </c>
      <c r="BK28" s="5">
        <f t="shared" si="48"/>
      </c>
      <c r="BL28" s="5">
        <f t="shared" si="49"/>
      </c>
      <c r="BM28" s="6"/>
      <c r="BN28" s="4">
        <f t="shared" si="50"/>
      </c>
      <c r="BO28" s="5">
        <f t="shared" si="51"/>
      </c>
      <c r="BP28" s="5">
        <f t="shared" si="52"/>
      </c>
      <c r="BQ28" s="5">
        <f t="shared" si="53"/>
      </c>
      <c r="BR28" s="5">
        <f t="shared" si="54"/>
      </c>
      <c r="BS28" s="6"/>
    </row>
    <row r="29" spans="1:71" ht="29.25" customHeight="1">
      <c r="A29" s="30"/>
      <c r="B29" s="35">
        <v>13</v>
      </c>
      <c r="C29" s="182" t="s">
        <v>117</v>
      </c>
      <c r="D29" s="187" t="s">
        <v>118</v>
      </c>
      <c r="E29" s="87" t="s">
        <v>131</v>
      </c>
      <c r="F29" s="4">
        <f t="shared" si="0"/>
      </c>
      <c r="G29" s="5">
        <f t="shared" si="7"/>
      </c>
      <c r="H29" s="5">
        <f t="shared" si="8"/>
      </c>
      <c r="I29" s="5">
        <f t="shared" si="9"/>
      </c>
      <c r="J29" s="5">
        <f t="shared" si="10"/>
      </c>
      <c r="K29" s="6"/>
      <c r="L29" s="4">
        <f t="shared" si="2"/>
      </c>
      <c r="M29" s="5">
        <f t="shared" si="3"/>
      </c>
      <c r="N29" s="5">
        <f t="shared" si="4"/>
      </c>
      <c r="O29" s="5">
        <f t="shared" si="5"/>
      </c>
      <c r="P29" s="5">
        <f t="shared" si="6"/>
      </c>
      <c r="Q29" s="6"/>
      <c r="R29" s="4">
        <f t="shared" si="1"/>
      </c>
      <c r="S29" s="5">
        <f t="shared" si="11"/>
      </c>
      <c r="T29" s="5">
        <f t="shared" si="12"/>
      </c>
      <c r="U29" s="5">
        <f t="shared" si="13"/>
      </c>
      <c r="V29" s="5">
        <f t="shared" si="14"/>
      </c>
      <c r="W29" s="6"/>
      <c r="X29" s="4">
        <f t="shared" si="15"/>
      </c>
      <c r="Y29" s="5">
        <f t="shared" si="16"/>
      </c>
      <c r="Z29" s="5">
        <f t="shared" si="17"/>
      </c>
      <c r="AA29" s="5">
        <f t="shared" si="18"/>
      </c>
      <c r="AB29" s="5">
        <f t="shared" si="19"/>
      </c>
      <c r="AC29" s="6"/>
      <c r="AD29" s="4">
        <f t="shared" si="20"/>
      </c>
      <c r="AE29" s="5">
        <f t="shared" si="21"/>
      </c>
      <c r="AF29" s="5">
        <f t="shared" si="22"/>
      </c>
      <c r="AG29" s="5">
        <f t="shared" si="23"/>
      </c>
      <c r="AH29" s="5">
        <f t="shared" si="24"/>
      </c>
      <c r="AI29" s="6"/>
      <c r="AJ29" s="4">
        <f t="shared" si="25"/>
      </c>
      <c r="AK29" s="5">
        <f t="shared" si="26"/>
      </c>
      <c r="AL29" s="5">
        <f t="shared" si="27"/>
      </c>
      <c r="AM29" s="5">
        <f t="shared" si="28"/>
      </c>
      <c r="AN29" s="5">
        <f t="shared" si="29"/>
      </c>
      <c r="AO29" s="6"/>
      <c r="AP29" s="4">
        <f t="shared" si="30"/>
      </c>
      <c r="AQ29" s="5">
        <f t="shared" si="31"/>
      </c>
      <c r="AR29" s="5">
        <f t="shared" si="32"/>
      </c>
      <c r="AS29" s="5">
        <f t="shared" si="33"/>
      </c>
      <c r="AT29" s="5">
        <f t="shared" si="34"/>
      </c>
      <c r="AU29" s="6"/>
      <c r="AV29" s="4">
        <f t="shared" si="35"/>
      </c>
      <c r="AW29" s="5">
        <f t="shared" si="36"/>
      </c>
      <c r="AX29" s="5">
        <f t="shared" si="37"/>
      </c>
      <c r="AY29" s="5">
        <f t="shared" si="38"/>
      </c>
      <c r="AZ29" s="5">
        <f t="shared" si="39"/>
      </c>
      <c r="BA29" s="6"/>
      <c r="BB29" s="4">
        <f t="shared" si="40"/>
      </c>
      <c r="BC29" s="5">
        <f t="shared" si="41"/>
      </c>
      <c r="BD29" s="5">
        <f t="shared" si="42"/>
      </c>
      <c r="BE29" s="5">
        <f t="shared" si="43"/>
      </c>
      <c r="BF29" s="5">
        <f t="shared" si="44"/>
      </c>
      <c r="BG29" s="6"/>
      <c r="BH29" s="4">
        <f t="shared" si="45"/>
      </c>
      <c r="BI29" s="5">
        <f t="shared" si="46"/>
      </c>
      <c r="BJ29" s="5">
        <f t="shared" si="47"/>
      </c>
      <c r="BK29" s="5">
        <f t="shared" si="48"/>
      </c>
      <c r="BL29" s="5">
        <f t="shared" si="49"/>
      </c>
      <c r="BM29" s="6"/>
      <c r="BN29" s="4">
        <f t="shared" si="50"/>
      </c>
      <c r="BO29" s="5">
        <f t="shared" si="51"/>
      </c>
      <c r="BP29" s="5">
        <f t="shared" si="52"/>
      </c>
      <c r="BQ29" s="5">
        <f t="shared" si="53"/>
      </c>
      <c r="BR29" s="5">
        <f t="shared" si="54"/>
      </c>
      <c r="BS29" s="6"/>
    </row>
    <row r="30" spans="1:71" ht="29.25" customHeight="1">
      <c r="A30" s="30"/>
      <c r="B30" s="35">
        <v>14</v>
      </c>
      <c r="C30" s="182" t="s">
        <v>119</v>
      </c>
      <c r="D30" s="187" t="s">
        <v>120</v>
      </c>
      <c r="E30" s="87" t="s">
        <v>131</v>
      </c>
      <c r="F30" s="4">
        <f t="shared" si="0"/>
      </c>
      <c r="G30" s="5">
        <f t="shared" si="7"/>
      </c>
      <c r="H30" s="5">
        <f t="shared" si="8"/>
      </c>
      <c r="I30" s="5">
        <f t="shared" si="9"/>
      </c>
      <c r="J30" s="5">
        <f t="shared" si="10"/>
      </c>
      <c r="K30" s="6"/>
      <c r="L30" s="4">
        <f t="shared" si="2"/>
      </c>
      <c r="M30" s="5">
        <f t="shared" si="3"/>
      </c>
      <c r="N30" s="5">
        <f t="shared" si="4"/>
      </c>
      <c r="O30" s="5">
        <f t="shared" si="5"/>
      </c>
      <c r="P30" s="5">
        <f t="shared" si="6"/>
      </c>
      <c r="Q30" s="6"/>
      <c r="R30" s="4">
        <f t="shared" si="1"/>
      </c>
      <c r="S30" s="5">
        <f t="shared" si="11"/>
      </c>
      <c r="T30" s="5">
        <f t="shared" si="12"/>
      </c>
      <c r="U30" s="5">
        <f t="shared" si="13"/>
      </c>
      <c r="V30" s="5">
        <f t="shared" si="14"/>
      </c>
      <c r="W30" s="6"/>
      <c r="X30" s="4">
        <f t="shared" si="15"/>
      </c>
      <c r="Y30" s="5">
        <f t="shared" si="16"/>
      </c>
      <c r="Z30" s="5">
        <f t="shared" si="17"/>
      </c>
      <c r="AA30" s="5">
        <f t="shared" si="18"/>
      </c>
      <c r="AB30" s="5">
        <f t="shared" si="19"/>
      </c>
      <c r="AC30" s="6"/>
      <c r="AD30" s="4">
        <f t="shared" si="20"/>
      </c>
      <c r="AE30" s="5">
        <f t="shared" si="21"/>
      </c>
      <c r="AF30" s="5">
        <f t="shared" si="22"/>
      </c>
      <c r="AG30" s="5">
        <f t="shared" si="23"/>
      </c>
      <c r="AH30" s="5">
        <f t="shared" si="24"/>
      </c>
      <c r="AI30" s="6"/>
      <c r="AJ30" s="4">
        <f t="shared" si="25"/>
      </c>
      <c r="AK30" s="5">
        <f t="shared" si="26"/>
      </c>
      <c r="AL30" s="5">
        <f t="shared" si="27"/>
      </c>
      <c r="AM30" s="5">
        <f t="shared" si="28"/>
      </c>
      <c r="AN30" s="5">
        <f t="shared" si="29"/>
      </c>
      <c r="AO30" s="6"/>
      <c r="AP30" s="4">
        <f t="shared" si="30"/>
      </c>
      <c r="AQ30" s="5">
        <f t="shared" si="31"/>
      </c>
      <c r="AR30" s="5">
        <f t="shared" si="32"/>
      </c>
      <c r="AS30" s="5">
        <f t="shared" si="33"/>
      </c>
      <c r="AT30" s="5">
        <f t="shared" si="34"/>
      </c>
      <c r="AU30" s="6"/>
      <c r="AV30" s="4">
        <f t="shared" si="35"/>
      </c>
      <c r="AW30" s="5">
        <f t="shared" si="36"/>
      </c>
      <c r="AX30" s="5">
        <f t="shared" si="37"/>
      </c>
      <c r="AY30" s="5">
        <f t="shared" si="38"/>
      </c>
      <c r="AZ30" s="5">
        <f t="shared" si="39"/>
      </c>
      <c r="BA30" s="6"/>
      <c r="BB30" s="4">
        <f t="shared" si="40"/>
      </c>
      <c r="BC30" s="5">
        <f t="shared" si="41"/>
      </c>
      <c r="BD30" s="5">
        <f t="shared" si="42"/>
      </c>
      <c r="BE30" s="5">
        <f t="shared" si="43"/>
      </c>
      <c r="BF30" s="5">
        <f t="shared" si="44"/>
      </c>
      <c r="BG30" s="6"/>
      <c r="BH30" s="4">
        <f t="shared" si="45"/>
      </c>
      <c r="BI30" s="5">
        <f t="shared" si="46"/>
      </c>
      <c r="BJ30" s="5">
        <f t="shared" si="47"/>
      </c>
      <c r="BK30" s="5">
        <f t="shared" si="48"/>
      </c>
      <c r="BL30" s="5">
        <f t="shared" si="49"/>
      </c>
      <c r="BM30" s="6"/>
      <c r="BN30" s="4">
        <f t="shared" si="50"/>
      </c>
      <c r="BO30" s="5">
        <f t="shared" si="51"/>
      </c>
      <c r="BP30" s="5">
        <f t="shared" si="52"/>
      </c>
      <c r="BQ30" s="5">
        <f t="shared" si="53"/>
      </c>
      <c r="BR30" s="5">
        <f t="shared" si="54"/>
      </c>
      <c r="BS30" s="6"/>
    </row>
    <row r="31" spans="1:71" ht="29.25" customHeight="1" thickBot="1">
      <c r="A31" s="30"/>
      <c r="B31" s="35">
        <v>15</v>
      </c>
      <c r="C31" s="183" t="s">
        <v>121</v>
      </c>
      <c r="D31" s="188" t="s">
        <v>122</v>
      </c>
      <c r="E31" s="87" t="s">
        <v>131</v>
      </c>
      <c r="F31" s="4">
        <f t="shared" si="0"/>
      </c>
      <c r="G31" s="5">
        <f t="shared" si="7"/>
      </c>
      <c r="H31" s="5">
        <f t="shared" si="8"/>
      </c>
      <c r="I31" s="5">
        <f t="shared" si="9"/>
      </c>
      <c r="J31" s="5">
        <f t="shared" si="10"/>
      </c>
      <c r="K31" s="6"/>
      <c r="L31" s="4">
        <f t="shared" si="2"/>
      </c>
      <c r="M31" s="5">
        <f t="shared" si="3"/>
      </c>
      <c r="N31" s="5">
        <f t="shared" si="4"/>
      </c>
      <c r="O31" s="5">
        <f t="shared" si="5"/>
      </c>
      <c r="P31" s="5">
        <f t="shared" si="6"/>
      </c>
      <c r="Q31" s="6"/>
      <c r="R31" s="4">
        <f t="shared" si="1"/>
      </c>
      <c r="S31" s="5">
        <f t="shared" si="11"/>
      </c>
      <c r="T31" s="5">
        <f t="shared" si="12"/>
      </c>
      <c r="U31" s="5">
        <f t="shared" si="13"/>
      </c>
      <c r="V31" s="5">
        <f t="shared" si="14"/>
      </c>
      <c r="W31" s="6"/>
      <c r="X31" s="4">
        <f t="shared" si="15"/>
      </c>
      <c r="Y31" s="5">
        <f t="shared" si="16"/>
      </c>
      <c r="Z31" s="5">
        <f t="shared" si="17"/>
      </c>
      <c r="AA31" s="5">
        <f t="shared" si="18"/>
      </c>
      <c r="AB31" s="5">
        <f t="shared" si="19"/>
      </c>
      <c r="AC31" s="6"/>
      <c r="AD31" s="4">
        <f t="shared" si="20"/>
      </c>
      <c r="AE31" s="5">
        <f t="shared" si="21"/>
      </c>
      <c r="AF31" s="5">
        <f t="shared" si="22"/>
      </c>
      <c r="AG31" s="5">
        <f t="shared" si="23"/>
      </c>
      <c r="AH31" s="5">
        <f t="shared" si="24"/>
      </c>
      <c r="AI31" s="6"/>
      <c r="AJ31" s="4">
        <f t="shared" si="25"/>
      </c>
      <c r="AK31" s="5">
        <f t="shared" si="26"/>
      </c>
      <c r="AL31" s="5">
        <f t="shared" si="27"/>
      </c>
      <c r="AM31" s="5">
        <f t="shared" si="28"/>
      </c>
      <c r="AN31" s="5">
        <f t="shared" si="29"/>
      </c>
      <c r="AO31" s="6"/>
      <c r="AP31" s="4">
        <f t="shared" si="30"/>
      </c>
      <c r="AQ31" s="5">
        <f t="shared" si="31"/>
      </c>
      <c r="AR31" s="5">
        <f t="shared" si="32"/>
      </c>
      <c r="AS31" s="5">
        <f t="shared" si="33"/>
      </c>
      <c r="AT31" s="5">
        <f t="shared" si="34"/>
      </c>
      <c r="AU31" s="6"/>
      <c r="AV31" s="4">
        <f t="shared" si="35"/>
      </c>
      <c r="AW31" s="5">
        <f t="shared" si="36"/>
      </c>
      <c r="AX31" s="5">
        <f t="shared" si="37"/>
      </c>
      <c r="AY31" s="5">
        <f t="shared" si="38"/>
      </c>
      <c r="AZ31" s="5">
        <f t="shared" si="39"/>
      </c>
      <c r="BA31" s="6"/>
      <c r="BB31" s="4">
        <f t="shared" si="40"/>
      </c>
      <c r="BC31" s="5">
        <f t="shared" si="41"/>
      </c>
      <c r="BD31" s="5">
        <f t="shared" si="42"/>
      </c>
      <c r="BE31" s="5">
        <f t="shared" si="43"/>
      </c>
      <c r="BF31" s="5">
        <f t="shared" si="44"/>
      </c>
      <c r="BG31" s="6"/>
      <c r="BH31" s="4">
        <f t="shared" si="45"/>
      </c>
      <c r="BI31" s="5">
        <f t="shared" si="46"/>
      </c>
      <c r="BJ31" s="5">
        <f t="shared" si="47"/>
      </c>
      <c r="BK31" s="5">
        <f t="shared" si="48"/>
      </c>
      <c r="BL31" s="5">
        <f t="shared" si="49"/>
      </c>
      <c r="BM31" s="6"/>
      <c r="BN31" s="4">
        <f t="shared" si="50"/>
      </c>
      <c r="BO31" s="5">
        <f t="shared" si="51"/>
      </c>
      <c r="BP31" s="5">
        <f t="shared" si="52"/>
      </c>
      <c r="BQ31" s="5">
        <f t="shared" si="53"/>
      </c>
      <c r="BR31" s="5">
        <f t="shared" si="54"/>
      </c>
      <c r="BS31" s="6"/>
    </row>
    <row r="32" spans="1:71" ht="29.25" customHeight="1">
      <c r="A32" s="30"/>
      <c r="B32" s="35">
        <v>16</v>
      </c>
      <c r="C32" s="181" t="s">
        <v>123</v>
      </c>
      <c r="D32" s="189" t="s">
        <v>124</v>
      </c>
      <c r="E32" s="87" t="s">
        <v>131</v>
      </c>
      <c r="F32" s="4">
        <f t="shared" si="0"/>
      </c>
      <c r="G32" s="5">
        <f t="shared" si="7"/>
      </c>
      <c r="H32" s="5">
        <f t="shared" si="8"/>
      </c>
      <c r="I32" s="5">
        <f t="shared" si="9"/>
      </c>
      <c r="J32" s="5">
        <f t="shared" si="10"/>
      </c>
      <c r="K32" s="6"/>
      <c r="L32" s="4">
        <f t="shared" si="2"/>
      </c>
      <c r="M32" s="5">
        <f t="shared" si="3"/>
      </c>
      <c r="N32" s="5">
        <f t="shared" si="4"/>
      </c>
      <c r="O32" s="5">
        <f t="shared" si="5"/>
      </c>
      <c r="P32" s="5">
        <f t="shared" si="6"/>
      </c>
      <c r="Q32" s="6"/>
      <c r="R32" s="4">
        <f t="shared" si="1"/>
      </c>
      <c r="S32" s="5">
        <f t="shared" si="11"/>
      </c>
      <c r="T32" s="5">
        <f t="shared" si="12"/>
      </c>
      <c r="U32" s="5">
        <f t="shared" si="13"/>
      </c>
      <c r="V32" s="5">
        <f t="shared" si="14"/>
      </c>
      <c r="W32" s="6"/>
      <c r="X32" s="4">
        <f t="shared" si="15"/>
      </c>
      <c r="Y32" s="5">
        <f t="shared" si="16"/>
      </c>
      <c r="Z32" s="5">
        <f t="shared" si="17"/>
      </c>
      <c r="AA32" s="5">
        <f t="shared" si="18"/>
      </c>
      <c r="AB32" s="5">
        <f t="shared" si="19"/>
      </c>
      <c r="AC32" s="6"/>
      <c r="AD32" s="4">
        <f t="shared" si="20"/>
      </c>
      <c r="AE32" s="5">
        <f t="shared" si="21"/>
      </c>
      <c r="AF32" s="5">
        <f t="shared" si="22"/>
      </c>
      <c r="AG32" s="5">
        <f t="shared" si="23"/>
      </c>
      <c r="AH32" s="5">
        <f t="shared" si="24"/>
      </c>
      <c r="AI32" s="6"/>
      <c r="AJ32" s="4">
        <f t="shared" si="25"/>
      </c>
      <c r="AK32" s="5">
        <f t="shared" si="26"/>
      </c>
      <c r="AL32" s="5">
        <f t="shared" si="27"/>
      </c>
      <c r="AM32" s="5">
        <f t="shared" si="28"/>
      </c>
      <c r="AN32" s="5">
        <f t="shared" si="29"/>
      </c>
      <c r="AO32" s="6"/>
      <c r="AP32" s="4">
        <f t="shared" si="30"/>
      </c>
      <c r="AQ32" s="5">
        <f t="shared" si="31"/>
      </c>
      <c r="AR32" s="5">
        <f t="shared" si="32"/>
      </c>
      <c r="AS32" s="5">
        <f t="shared" si="33"/>
      </c>
      <c r="AT32" s="5">
        <f t="shared" si="34"/>
      </c>
      <c r="AU32" s="6"/>
      <c r="AV32" s="4">
        <f t="shared" si="35"/>
      </c>
      <c r="AW32" s="5">
        <f t="shared" si="36"/>
      </c>
      <c r="AX32" s="5">
        <f t="shared" si="37"/>
      </c>
      <c r="AY32" s="5">
        <f t="shared" si="38"/>
      </c>
      <c r="AZ32" s="5">
        <f t="shared" si="39"/>
      </c>
      <c r="BA32" s="6"/>
      <c r="BB32" s="4">
        <f t="shared" si="40"/>
      </c>
      <c r="BC32" s="5">
        <f t="shared" si="41"/>
      </c>
      <c r="BD32" s="5">
        <f t="shared" si="42"/>
      </c>
      <c r="BE32" s="5">
        <f t="shared" si="43"/>
      </c>
      <c r="BF32" s="5">
        <f t="shared" si="44"/>
      </c>
      <c r="BG32" s="6"/>
      <c r="BH32" s="4">
        <f t="shared" si="45"/>
      </c>
      <c r="BI32" s="5">
        <f t="shared" si="46"/>
      </c>
      <c r="BJ32" s="5">
        <f t="shared" si="47"/>
      </c>
      <c r="BK32" s="5">
        <f t="shared" si="48"/>
      </c>
      <c r="BL32" s="5">
        <f t="shared" si="49"/>
      </c>
      <c r="BM32" s="6"/>
      <c r="BN32" s="4">
        <f t="shared" si="50"/>
      </c>
      <c r="BO32" s="5">
        <f t="shared" si="51"/>
      </c>
      <c r="BP32" s="5">
        <f t="shared" si="52"/>
      </c>
      <c r="BQ32" s="5">
        <f t="shared" si="53"/>
      </c>
      <c r="BR32" s="5">
        <f t="shared" si="54"/>
      </c>
      <c r="BS32" s="6"/>
    </row>
    <row r="33" spans="1:71" ht="29.25" customHeight="1">
      <c r="A33" s="30"/>
      <c r="B33" s="35">
        <v>17</v>
      </c>
      <c r="C33" s="182" t="s">
        <v>125</v>
      </c>
      <c r="D33" s="187" t="s">
        <v>126</v>
      </c>
      <c r="E33" s="87" t="s">
        <v>131</v>
      </c>
      <c r="F33" s="4">
        <f t="shared" si="0"/>
      </c>
      <c r="G33" s="5">
        <f t="shared" si="7"/>
      </c>
      <c r="H33" s="5">
        <f t="shared" si="8"/>
      </c>
      <c r="I33" s="5">
        <f t="shared" si="9"/>
      </c>
      <c r="J33" s="5">
        <f t="shared" si="10"/>
      </c>
      <c r="K33" s="6"/>
      <c r="L33" s="4">
        <f t="shared" si="2"/>
      </c>
      <c r="M33" s="5">
        <f t="shared" si="3"/>
      </c>
      <c r="N33" s="5">
        <f t="shared" si="4"/>
      </c>
      <c r="O33" s="5">
        <f t="shared" si="5"/>
      </c>
      <c r="P33" s="5">
        <f t="shared" si="6"/>
      </c>
      <c r="Q33" s="6"/>
      <c r="R33" s="4">
        <f t="shared" si="1"/>
      </c>
      <c r="S33" s="5">
        <f t="shared" si="11"/>
      </c>
      <c r="T33" s="5">
        <f t="shared" si="12"/>
      </c>
      <c r="U33" s="5">
        <f t="shared" si="13"/>
      </c>
      <c r="V33" s="5">
        <f t="shared" si="14"/>
      </c>
      <c r="W33" s="6"/>
      <c r="X33" s="4">
        <f t="shared" si="15"/>
      </c>
      <c r="Y33" s="5">
        <f t="shared" si="16"/>
      </c>
      <c r="Z33" s="5">
        <f t="shared" si="17"/>
      </c>
      <c r="AA33" s="5">
        <f t="shared" si="18"/>
      </c>
      <c r="AB33" s="5">
        <f t="shared" si="19"/>
      </c>
      <c r="AC33" s="6"/>
      <c r="AD33" s="4">
        <f t="shared" si="20"/>
      </c>
      <c r="AE33" s="5">
        <f t="shared" si="21"/>
      </c>
      <c r="AF33" s="5">
        <f t="shared" si="22"/>
      </c>
      <c r="AG33" s="5">
        <f t="shared" si="23"/>
      </c>
      <c r="AH33" s="5">
        <f t="shared" si="24"/>
      </c>
      <c r="AI33" s="6"/>
      <c r="AJ33" s="4">
        <f t="shared" si="25"/>
      </c>
      <c r="AK33" s="5">
        <f t="shared" si="26"/>
      </c>
      <c r="AL33" s="5">
        <f t="shared" si="27"/>
      </c>
      <c r="AM33" s="5">
        <f t="shared" si="28"/>
      </c>
      <c r="AN33" s="5">
        <f t="shared" si="29"/>
      </c>
      <c r="AO33" s="6"/>
      <c r="AP33" s="4">
        <f t="shared" si="30"/>
      </c>
      <c r="AQ33" s="5">
        <f t="shared" si="31"/>
      </c>
      <c r="AR33" s="5">
        <f t="shared" si="32"/>
      </c>
      <c r="AS33" s="5">
        <f t="shared" si="33"/>
      </c>
      <c r="AT33" s="5">
        <f t="shared" si="34"/>
      </c>
      <c r="AU33" s="6"/>
      <c r="AV33" s="4">
        <f t="shared" si="35"/>
      </c>
      <c r="AW33" s="5">
        <f t="shared" si="36"/>
      </c>
      <c r="AX33" s="5">
        <f t="shared" si="37"/>
      </c>
      <c r="AY33" s="5">
        <f t="shared" si="38"/>
      </c>
      <c r="AZ33" s="5">
        <f t="shared" si="39"/>
      </c>
      <c r="BA33" s="6"/>
      <c r="BB33" s="4">
        <f t="shared" si="40"/>
      </c>
      <c r="BC33" s="5">
        <f t="shared" si="41"/>
      </c>
      <c r="BD33" s="5">
        <f t="shared" si="42"/>
      </c>
      <c r="BE33" s="5">
        <f t="shared" si="43"/>
      </c>
      <c r="BF33" s="5">
        <f t="shared" si="44"/>
      </c>
      <c r="BG33" s="6"/>
      <c r="BH33" s="4">
        <f t="shared" si="45"/>
      </c>
      <c r="BI33" s="5">
        <f t="shared" si="46"/>
      </c>
      <c r="BJ33" s="5">
        <f t="shared" si="47"/>
      </c>
      <c r="BK33" s="5">
        <f t="shared" si="48"/>
      </c>
      <c r="BL33" s="5">
        <f t="shared" si="49"/>
      </c>
      <c r="BM33" s="6"/>
      <c r="BN33" s="4">
        <f t="shared" si="50"/>
      </c>
      <c r="BO33" s="5">
        <f t="shared" si="51"/>
      </c>
      <c r="BP33" s="5">
        <f t="shared" si="52"/>
      </c>
      <c r="BQ33" s="5">
        <f t="shared" si="53"/>
      </c>
      <c r="BR33" s="5">
        <f t="shared" si="54"/>
      </c>
      <c r="BS33" s="6"/>
    </row>
    <row r="34" spans="1:71" ht="29.25" customHeight="1">
      <c r="A34" s="30"/>
      <c r="B34" s="35">
        <v>18</v>
      </c>
      <c r="C34" s="182" t="s">
        <v>127</v>
      </c>
      <c r="D34" s="187" t="s">
        <v>128</v>
      </c>
      <c r="E34" s="87" t="s">
        <v>131</v>
      </c>
      <c r="F34" s="4">
        <f t="shared" si="0"/>
      </c>
      <c r="G34" s="5">
        <f t="shared" si="7"/>
      </c>
      <c r="H34" s="5">
        <f t="shared" si="8"/>
      </c>
      <c r="I34" s="5">
        <f t="shared" si="9"/>
      </c>
      <c r="J34" s="5">
        <f t="shared" si="10"/>
      </c>
      <c r="K34" s="6"/>
      <c r="L34" s="4">
        <f t="shared" si="2"/>
      </c>
      <c r="M34" s="5">
        <f t="shared" si="3"/>
      </c>
      <c r="N34" s="5">
        <f t="shared" si="4"/>
      </c>
      <c r="O34" s="5">
        <f t="shared" si="5"/>
      </c>
      <c r="P34" s="5">
        <f t="shared" si="6"/>
      </c>
      <c r="Q34" s="6"/>
      <c r="R34" s="4">
        <f t="shared" si="1"/>
      </c>
      <c r="S34" s="5">
        <f t="shared" si="11"/>
      </c>
      <c r="T34" s="5">
        <f t="shared" si="12"/>
      </c>
      <c r="U34" s="5">
        <f t="shared" si="13"/>
      </c>
      <c r="V34" s="5">
        <f t="shared" si="14"/>
      </c>
      <c r="W34" s="6"/>
      <c r="X34" s="4">
        <f t="shared" si="15"/>
      </c>
      <c r="Y34" s="5">
        <f t="shared" si="16"/>
      </c>
      <c r="Z34" s="5">
        <f t="shared" si="17"/>
      </c>
      <c r="AA34" s="5">
        <f t="shared" si="18"/>
      </c>
      <c r="AB34" s="5">
        <f t="shared" si="19"/>
      </c>
      <c r="AC34" s="6"/>
      <c r="AD34" s="4">
        <f t="shared" si="20"/>
      </c>
      <c r="AE34" s="5">
        <f t="shared" si="21"/>
      </c>
      <c r="AF34" s="5">
        <f t="shared" si="22"/>
      </c>
      <c r="AG34" s="5">
        <f t="shared" si="23"/>
      </c>
      <c r="AH34" s="5">
        <f t="shared" si="24"/>
      </c>
      <c r="AI34" s="6"/>
      <c r="AJ34" s="4">
        <f t="shared" si="25"/>
      </c>
      <c r="AK34" s="5">
        <f t="shared" si="26"/>
      </c>
      <c r="AL34" s="5">
        <f t="shared" si="27"/>
      </c>
      <c r="AM34" s="5">
        <f t="shared" si="28"/>
      </c>
      <c r="AN34" s="5">
        <f t="shared" si="29"/>
      </c>
      <c r="AO34" s="6"/>
      <c r="AP34" s="4">
        <f t="shared" si="30"/>
      </c>
      <c r="AQ34" s="5">
        <f t="shared" si="31"/>
      </c>
      <c r="AR34" s="5">
        <f t="shared" si="32"/>
      </c>
      <c r="AS34" s="5">
        <f t="shared" si="33"/>
      </c>
      <c r="AT34" s="5">
        <f t="shared" si="34"/>
      </c>
      <c r="AU34" s="6"/>
      <c r="AV34" s="4">
        <f t="shared" si="35"/>
      </c>
      <c r="AW34" s="5">
        <f t="shared" si="36"/>
      </c>
      <c r="AX34" s="5">
        <f t="shared" si="37"/>
      </c>
      <c r="AY34" s="5">
        <f t="shared" si="38"/>
      </c>
      <c r="AZ34" s="5">
        <f t="shared" si="39"/>
      </c>
      <c r="BA34" s="6"/>
      <c r="BB34" s="4">
        <f t="shared" si="40"/>
      </c>
      <c r="BC34" s="5">
        <f t="shared" si="41"/>
      </c>
      <c r="BD34" s="5">
        <f t="shared" si="42"/>
      </c>
      <c r="BE34" s="5">
        <f t="shared" si="43"/>
      </c>
      <c r="BF34" s="5">
        <f t="shared" si="44"/>
      </c>
      <c r="BG34" s="6"/>
      <c r="BH34" s="4">
        <f t="shared" si="45"/>
      </c>
      <c r="BI34" s="5">
        <f t="shared" si="46"/>
      </c>
      <c r="BJ34" s="5">
        <f t="shared" si="47"/>
      </c>
      <c r="BK34" s="5">
        <f t="shared" si="48"/>
      </c>
      <c r="BL34" s="5">
        <f t="shared" si="49"/>
      </c>
      <c r="BM34" s="6"/>
      <c r="BN34" s="4">
        <f t="shared" si="50"/>
      </c>
      <c r="BO34" s="5">
        <f t="shared" si="51"/>
      </c>
      <c r="BP34" s="5">
        <f t="shared" si="52"/>
      </c>
      <c r="BQ34" s="5">
        <f t="shared" si="53"/>
      </c>
      <c r="BR34" s="5">
        <f t="shared" si="54"/>
      </c>
      <c r="BS34" s="6"/>
    </row>
    <row r="35" spans="1:71" ht="29.25" customHeight="1" thickBot="1">
      <c r="A35" s="30"/>
      <c r="B35" s="35">
        <v>19</v>
      </c>
      <c r="C35" s="185" t="s">
        <v>129</v>
      </c>
      <c r="D35" s="188" t="s">
        <v>130</v>
      </c>
      <c r="E35" s="87" t="s">
        <v>131</v>
      </c>
      <c r="F35" s="4">
        <f t="shared" si="0"/>
      </c>
      <c r="G35" s="5">
        <f t="shared" si="7"/>
      </c>
      <c r="H35" s="5">
        <f t="shared" si="8"/>
      </c>
      <c r="I35" s="5">
        <f t="shared" si="9"/>
      </c>
      <c r="J35" s="5">
        <f t="shared" si="10"/>
      </c>
      <c r="K35" s="6"/>
      <c r="L35" s="4">
        <f t="shared" si="2"/>
      </c>
      <c r="M35" s="5">
        <f t="shared" si="3"/>
      </c>
      <c r="N35" s="5">
        <f t="shared" si="4"/>
      </c>
      <c r="O35" s="5">
        <f t="shared" si="5"/>
      </c>
      <c r="P35" s="5">
        <f t="shared" si="6"/>
      </c>
      <c r="Q35" s="6"/>
      <c r="R35" s="4">
        <f t="shared" si="1"/>
      </c>
      <c r="S35" s="5">
        <f t="shared" si="11"/>
      </c>
      <c r="T35" s="5">
        <f t="shared" si="12"/>
      </c>
      <c r="U35" s="5">
        <f t="shared" si="13"/>
      </c>
      <c r="V35" s="5">
        <f t="shared" si="14"/>
      </c>
      <c r="W35" s="6"/>
      <c r="X35" s="4">
        <f t="shared" si="15"/>
      </c>
      <c r="Y35" s="5">
        <f t="shared" si="16"/>
      </c>
      <c r="Z35" s="5">
        <f t="shared" si="17"/>
      </c>
      <c r="AA35" s="5">
        <f t="shared" si="18"/>
      </c>
      <c r="AB35" s="5">
        <f t="shared" si="19"/>
      </c>
      <c r="AC35" s="6"/>
      <c r="AD35" s="4">
        <f t="shared" si="20"/>
      </c>
      <c r="AE35" s="5">
        <f t="shared" si="21"/>
      </c>
      <c r="AF35" s="5">
        <f t="shared" si="22"/>
      </c>
      <c r="AG35" s="5">
        <f t="shared" si="23"/>
      </c>
      <c r="AH35" s="5">
        <f t="shared" si="24"/>
      </c>
      <c r="AI35" s="6"/>
      <c r="AJ35" s="4">
        <f t="shared" si="25"/>
      </c>
      <c r="AK35" s="5">
        <f t="shared" si="26"/>
      </c>
      <c r="AL35" s="5">
        <f t="shared" si="27"/>
      </c>
      <c r="AM35" s="5">
        <f t="shared" si="28"/>
      </c>
      <c r="AN35" s="5">
        <f t="shared" si="29"/>
      </c>
      <c r="AO35" s="6"/>
      <c r="AP35" s="4">
        <f t="shared" si="30"/>
      </c>
      <c r="AQ35" s="5">
        <f t="shared" si="31"/>
      </c>
      <c r="AR35" s="5">
        <f t="shared" si="32"/>
      </c>
      <c r="AS35" s="5">
        <f t="shared" si="33"/>
      </c>
      <c r="AT35" s="5">
        <f t="shared" si="34"/>
      </c>
      <c r="AU35" s="6"/>
      <c r="AV35" s="4">
        <f t="shared" si="35"/>
      </c>
      <c r="AW35" s="5">
        <f t="shared" si="36"/>
      </c>
      <c r="AX35" s="5">
        <f t="shared" si="37"/>
      </c>
      <c r="AY35" s="5">
        <f t="shared" si="38"/>
      </c>
      <c r="AZ35" s="5">
        <f t="shared" si="39"/>
      </c>
      <c r="BA35" s="6"/>
      <c r="BB35" s="4">
        <f t="shared" si="40"/>
      </c>
      <c r="BC35" s="5">
        <f t="shared" si="41"/>
      </c>
      <c r="BD35" s="5">
        <f t="shared" si="42"/>
      </c>
      <c r="BE35" s="5">
        <f t="shared" si="43"/>
      </c>
      <c r="BF35" s="5">
        <f t="shared" si="44"/>
      </c>
      <c r="BG35" s="6"/>
      <c r="BH35" s="4">
        <f t="shared" si="45"/>
      </c>
      <c r="BI35" s="5">
        <f t="shared" si="46"/>
      </c>
      <c r="BJ35" s="5">
        <f t="shared" si="47"/>
      </c>
      <c r="BK35" s="5">
        <f t="shared" si="48"/>
      </c>
      <c r="BL35" s="5">
        <f t="shared" si="49"/>
      </c>
      <c r="BM35" s="6"/>
      <c r="BN35" s="4">
        <f t="shared" si="50"/>
      </c>
      <c r="BO35" s="5">
        <f t="shared" si="51"/>
      </c>
      <c r="BP35" s="5">
        <f t="shared" si="52"/>
      </c>
      <c r="BQ35" s="5">
        <f t="shared" si="53"/>
      </c>
      <c r="BR35" s="5">
        <f t="shared" si="54"/>
      </c>
      <c r="BS35" s="6"/>
    </row>
    <row r="36" spans="1:71" ht="29.25" customHeight="1">
      <c r="A36" s="30"/>
      <c r="B36" s="35">
        <v>20</v>
      </c>
      <c r="C36" s="32"/>
      <c r="D36" s="33"/>
      <c r="E36" s="87"/>
      <c r="F36" s="4">
        <f t="shared" si="0"/>
      </c>
      <c r="G36" s="5">
        <f t="shared" si="7"/>
      </c>
      <c r="H36" s="5">
        <f t="shared" si="8"/>
      </c>
      <c r="I36" s="5">
        <f t="shared" si="9"/>
      </c>
      <c r="J36" s="5">
        <f t="shared" si="10"/>
      </c>
      <c r="K36" s="6"/>
      <c r="L36" s="4">
        <f t="shared" si="2"/>
      </c>
      <c r="M36" s="5">
        <f t="shared" si="3"/>
      </c>
      <c r="N36" s="5">
        <f t="shared" si="4"/>
      </c>
      <c r="O36" s="5">
        <f t="shared" si="5"/>
      </c>
      <c r="P36" s="5">
        <f t="shared" si="6"/>
      </c>
      <c r="Q36" s="6"/>
      <c r="R36" s="4">
        <f t="shared" si="1"/>
      </c>
      <c r="S36" s="5">
        <f t="shared" si="11"/>
      </c>
      <c r="T36" s="5">
        <f t="shared" si="12"/>
      </c>
      <c r="U36" s="5">
        <f t="shared" si="13"/>
      </c>
      <c r="V36" s="5">
        <f t="shared" si="14"/>
      </c>
      <c r="W36" s="6"/>
      <c r="X36" s="4">
        <f t="shared" si="15"/>
      </c>
      <c r="Y36" s="5">
        <f t="shared" si="16"/>
      </c>
      <c r="Z36" s="5">
        <f t="shared" si="17"/>
      </c>
      <c r="AA36" s="5">
        <f t="shared" si="18"/>
      </c>
      <c r="AB36" s="5">
        <f t="shared" si="19"/>
      </c>
      <c r="AC36" s="6"/>
      <c r="AD36" s="4">
        <f t="shared" si="20"/>
      </c>
      <c r="AE36" s="5">
        <f t="shared" si="21"/>
      </c>
      <c r="AF36" s="5">
        <f t="shared" si="22"/>
      </c>
      <c r="AG36" s="5">
        <f t="shared" si="23"/>
      </c>
      <c r="AH36" s="5">
        <f t="shared" si="24"/>
      </c>
      <c r="AI36" s="6"/>
      <c r="AJ36" s="4">
        <f t="shared" si="25"/>
      </c>
      <c r="AK36" s="5">
        <f t="shared" si="26"/>
      </c>
      <c r="AL36" s="5">
        <f t="shared" si="27"/>
      </c>
      <c r="AM36" s="5">
        <f t="shared" si="28"/>
      </c>
      <c r="AN36" s="5">
        <f t="shared" si="29"/>
      </c>
      <c r="AO36" s="6"/>
      <c r="AP36" s="4">
        <f t="shared" si="30"/>
      </c>
      <c r="AQ36" s="5">
        <f t="shared" si="31"/>
      </c>
      <c r="AR36" s="5">
        <f t="shared" si="32"/>
      </c>
      <c r="AS36" s="5">
        <f t="shared" si="33"/>
      </c>
      <c r="AT36" s="5">
        <f t="shared" si="34"/>
      </c>
      <c r="AU36" s="6"/>
      <c r="AV36" s="4">
        <f t="shared" si="35"/>
      </c>
      <c r="AW36" s="5">
        <f t="shared" si="36"/>
      </c>
      <c r="AX36" s="5">
        <f t="shared" si="37"/>
      </c>
      <c r="AY36" s="5">
        <f t="shared" si="38"/>
      </c>
      <c r="AZ36" s="5">
        <f t="shared" si="39"/>
      </c>
      <c r="BA36" s="6"/>
      <c r="BB36" s="4">
        <f t="shared" si="40"/>
      </c>
      <c r="BC36" s="5">
        <f t="shared" si="41"/>
      </c>
      <c r="BD36" s="5">
        <f t="shared" si="42"/>
      </c>
      <c r="BE36" s="5">
        <f t="shared" si="43"/>
      </c>
      <c r="BF36" s="5">
        <f t="shared" si="44"/>
      </c>
      <c r="BG36" s="6"/>
      <c r="BH36" s="4">
        <f t="shared" si="45"/>
      </c>
      <c r="BI36" s="5">
        <f t="shared" si="46"/>
      </c>
      <c r="BJ36" s="5">
        <f t="shared" si="47"/>
      </c>
      <c r="BK36" s="5">
        <f t="shared" si="48"/>
      </c>
      <c r="BL36" s="5">
        <f t="shared" si="49"/>
      </c>
      <c r="BM36" s="6"/>
      <c r="BN36" s="4">
        <f t="shared" si="50"/>
      </c>
      <c r="BO36" s="5">
        <f t="shared" si="51"/>
      </c>
      <c r="BP36" s="5">
        <f t="shared" si="52"/>
      </c>
      <c r="BQ36" s="5">
        <f t="shared" si="53"/>
      </c>
      <c r="BR36" s="5">
        <f t="shared" si="54"/>
      </c>
      <c r="BS36" s="6"/>
    </row>
    <row r="37" spans="1:71" ht="29.25" customHeight="1">
      <c r="A37" s="30"/>
      <c r="B37" s="35">
        <v>21</v>
      </c>
      <c r="C37" s="32"/>
      <c r="D37" s="33"/>
      <c r="E37" s="87"/>
      <c r="F37" s="4">
        <f t="shared" si="0"/>
      </c>
      <c r="G37" s="5">
        <f t="shared" si="7"/>
      </c>
      <c r="H37" s="5">
        <f t="shared" si="8"/>
      </c>
      <c r="I37" s="5">
        <f t="shared" si="9"/>
      </c>
      <c r="J37" s="5">
        <f t="shared" si="10"/>
      </c>
      <c r="K37" s="6"/>
      <c r="L37" s="4">
        <f t="shared" si="2"/>
      </c>
      <c r="M37" s="5">
        <f t="shared" si="3"/>
      </c>
      <c r="N37" s="5">
        <f t="shared" si="4"/>
      </c>
      <c r="O37" s="5">
        <f t="shared" si="5"/>
      </c>
      <c r="P37" s="5">
        <f t="shared" si="6"/>
      </c>
      <c r="Q37" s="6"/>
      <c r="R37" s="4">
        <f t="shared" si="1"/>
      </c>
      <c r="S37" s="5">
        <f t="shared" si="11"/>
      </c>
      <c r="T37" s="5">
        <f t="shared" si="12"/>
      </c>
      <c r="U37" s="5">
        <f t="shared" si="13"/>
      </c>
      <c r="V37" s="5">
        <f t="shared" si="14"/>
      </c>
      <c r="W37" s="6"/>
      <c r="X37" s="4">
        <f t="shared" si="15"/>
      </c>
      <c r="Y37" s="5">
        <f t="shared" si="16"/>
      </c>
      <c r="Z37" s="5">
        <f t="shared" si="17"/>
      </c>
      <c r="AA37" s="5">
        <f t="shared" si="18"/>
      </c>
      <c r="AB37" s="5">
        <f t="shared" si="19"/>
      </c>
      <c r="AC37" s="6"/>
      <c r="AD37" s="4">
        <f t="shared" si="20"/>
      </c>
      <c r="AE37" s="5">
        <f t="shared" si="21"/>
      </c>
      <c r="AF37" s="5">
        <f t="shared" si="22"/>
      </c>
      <c r="AG37" s="5">
        <f t="shared" si="23"/>
      </c>
      <c r="AH37" s="5">
        <f t="shared" si="24"/>
      </c>
      <c r="AI37" s="6"/>
      <c r="AJ37" s="4">
        <f t="shared" si="25"/>
      </c>
      <c r="AK37" s="5">
        <f t="shared" si="26"/>
      </c>
      <c r="AL37" s="5">
        <f t="shared" si="27"/>
      </c>
      <c r="AM37" s="5">
        <f t="shared" si="28"/>
      </c>
      <c r="AN37" s="5">
        <f t="shared" si="29"/>
      </c>
      <c r="AO37" s="6"/>
      <c r="AP37" s="4">
        <f t="shared" si="30"/>
      </c>
      <c r="AQ37" s="5">
        <f t="shared" si="31"/>
      </c>
      <c r="AR37" s="5">
        <f t="shared" si="32"/>
      </c>
      <c r="AS37" s="5">
        <f t="shared" si="33"/>
      </c>
      <c r="AT37" s="5">
        <f t="shared" si="34"/>
      </c>
      <c r="AU37" s="6"/>
      <c r="AV37" s="4">
        <f t="shared" si="35"/>
      </c>
      <c r="AW37" s="5">
        <f t="shared" si="36"/>
      </c>
      <c r="AX37" s="5">
        <f t="shared" si="37"/>
      </c>
      <c r="AY37" s="5">
        <f t="shared" si="38"/>
      </c>
      <c r="AZ37" s="5">
        <f t="shared" si="39"/>
      </c>
      <c r="BA37" s="6"/>
      <c r="BB37" s="4">
        <f t="shared" si="40"/>
      </c>
      <c r="BC37" s="5">
        <f t="shared" si="41"/>
      </c>
      <c r="BD37" s="5">
        <f t="shared" si="42"/>
      </c>
      <c r="BE37" s="5">
        <f t="shared" si="43"/>
      </c>
      <c r="BF37" s="5">
        <f t="shared" si="44"/>
      </c>
      <c r="BG37" s="6"/>
      <c r="BH37" s="4">
        <f t="shared" si="45"/>
      </c>
      <c r="BI37" s="5">
        <f t="shared" si="46"/>
      </c>
      <c r="BJ37" s="5">
        <f t="shared" si="47"/>
      </c>
      <c r="BK37" s="5">
        <f t="shared" si="48"/>
      </c>
      <c r="BL37" s="5">
        <f t="shared" si="49"/>
      </c>
      <c r="BM37" s="6"/>
      <c r="BN37" s="4">
        <f t="shared" si="50"/>
      </c>
      <c r="BO37" s="5">
        <f t="shared" si="51"/>
      </c>
      <c r="BP37" s="5">
        <f t="shared" si="52"/>
      </c>
      <c r="BQ37" s="5">
        <f t="shared" si="53"/>
      </c>
      <c r="BR37" s="5">
        <f t="shared" si="54"/>
      </c>
      <c r="BS37" s="6"/>
    </row>
    <row r="38" spans="1:71" ht="29.25" customHeight="1">
      <c r="A38" s="30"/>
      <c r="B38" s="35">
        <v>22</v>
      </c>
      <c r="C38" s="32"/>
      <c r="D38" s="33"/>
      <c r="E38" s="87"/>
      <c r="F38" s="4">
        <f t="shared" si="0"/>
      </c>
      <c r="G38" s="5">
        <f t="shared" si="7"/>
      </c>
      <c r="H38" s="5">
        <f t="shared" si="8"/>
      </c>
      <c r="I38" s="5">
        <f t="shared" si="9"/>
      </c>
      <c r="J38" s="5">
        <f t="shared" si="10"/>
      </c>
      <c r="K38" s="6"/>
      <c r="L38" s="4">
        <f t="shared" si="2"/>
      </c>
      <c r="M38" s="5">
        <f t="shared" si="3"/>
      </c>
      <c r="N38" s="5">
        <f t="shared" si="4"/>
      </c>
      <c r="O38" s="5">
        <f t="shared" si="5"/>
      </c>
      <c r="P38" s="5">
        <f t="shared" si="6"/>
      </c>
      <c r="Q38" s="6"/>
      <c r="R38" s="4">
        <f t="shared" si="1"/>
      </c>
      <c r="S38" s="5">
        <f t="shared" si="11"/>
      </c>
      <c r="T38" s="5">
        <f t="shared" si="12"/>
      </c>
      <c r="U38" s="5">
        <f t="shared" si="13"/>
      </c>
      <c r="V38" s="5">
        <f t="shared" si="14"/>
      </c>
      <c r="W38" s="6"/>
      <c r="X38" s="4">
        <f t="shared" si="15"/>
      </c>
      <c r="Y38" s="5">
        <f t="shared" si="16"/>
      </c>
      <c r="Z38" s="5">
        <f t="shared" si="17"/>
      </c>
      <c r="AA38" s="5">
        <f t="shared" si="18"/>
      </c>
      <c r="AB38" s="5">
        <f t="shared" si="19"/>
      </c>
      <c r="AC38" s="6"/>
      <c r="AD38" s="4">
        <f t="shared" si="20"/>
      </c>
      <c r="AE38" s="5">
        <f t="shared" si="21"/>
      </c>
      <c r="AF38" s="5">
        <f t="shared" si="22"/>
      </c>
      <c r="AG38" s="5">
        <f t="shared" si="23"/>
      </c>
      <c r="AH38" s="5">
        <f t="shared" si="24"/>
      </c>
      <c r="AI38" s="6"/>
      <c r="AJ38" s="4">
        <f t="shared" si="25"/>
      </c>
      <c r="AK38" s="5">
        <f t="shared" si="26"/>
      </c>
      <c r="AL38" s="5">
        <f t="shared" si="27"/>
      </c>
      <c r="AM38" s="5">
        <f t="shared" si="28"/>
      </c>
      <c r="AN38" s="5">
        <f t="shared" si="29"/>
      </c>
      <c r="AO38" s="6"/>
      <c r="AP38" s="4">
        <f t="shared" si="30"/>
      </c>
      <c r="AQ38" s="5">
        <f t="shared" si="31"/>
      </c>
      <c r="AR38" s="5">
        <f t="shared" si="32"/>
      </c>
      <c r="AS38" s="5">
        <f t="shared" si="33"/>
      </c>
      <c r="AT38" s="5">
        <f t="shared" si="34"/>
      </c>
      <c r="AU38" s="6"/>
      <c r="AV38" s="4">
        <f t="shared" si="35"/>
      </c>
      <c r="AW38" s="5">
        <f t="shared" si="36"/>
      </c>
      <c r="AX38" s="5">
        <f t="shared" si="37"/>
      </c>
      <c r="AY38" s="5">
        <f t="shared" si="38"/>
      </c>
      <c r="AZ38" s="5">
        <f t="shared" si="39"/>
      </c>
      <c r="BA38" s="6"/>
      <c r="BB38" s="4">
        <f t="shared" si="40"/>
      </c>
      <c r="BC38" s="5">
        <f t="shared" si="41"/>
      </c>
      <c r="BD38" s="5">
        <f t="shared" si="42"/>
      </c>
      <c r="BE38" s="5">
        <f t="shared" si="43"/>
      </c>
      <c r="BF38" s="5">
        <f t="shared" si="44"/>
      </c>
      <c r="BG38" s="6"/>
      <c r="BH38" s="4">
        <f t="shared" si="45"/>
      </c>
      <c r="BI38" s="5">
        <f t="shared" si="46"/>
      </c>
      <c r="BJ38" s="5">
        <f t="shared" si="47"/>
      </c>
      <c r="BK38" s="5">
        <f t="shared" si="48"/>
      </c>
      <c r="BL38" s="5">
        <f t="shared" si="49"/>
      </c>
      <c r="BM38" s="6"/>
      <c r="BN38" s="4">
        <f t="shared" si="50"/>
      </c>
      <c r="BO38" s="5">
        <f t="shared" si="51"/>
      </c>
      <c r="BP38" s="5">
        <f t="shared" si="52"/>
      </c>
      <c r="BQ38" s="5">
        <f t="shared" si="53"/>
      </c>
      <c r="BR38" s="5">
        <f t="shared" si="54"/>
      </c>
      <c r="BS38" s="6"/>
    </row>
    <row r="39" spans="1:71" ht="29.25" customHeight="1">
      <c r="A39" s="30"/>
      <c r="B39" s="35">
        <v>23</v>
      </c>
      <c r="C39" s="32"/>
      <c r="D39" s="33"/>
      <c r="E39" s="87"/>
      <c r="F39" s="4">
        <f t="shared" si="0"/>
      </c>
      <c r="G39" s="5">
        <f t="shared" si="7"/>
      </c>
      <c r="H39" s="5">
        <f t="shared" si="8"/>
      </c>
      <c r="I39" s="5">
        <f t="shared" si="9"/>
      </c>
      <c r="J39" s="5">
        <f t="shared" si="10"/>
      </c>
      <c r="K39" s="6"/>
      <c r="L39" s="4">
        <f t="shared" si="2"/>
      </c>
      <c r="M39" s="5">
        <f t="shared" si="3"/>
      </c>
      <c r="N39" s="5">
        <f t="shared" si="4"/>
      </c>
      <c r="O39" s="5">
        <f t="shared" si="5"/>
      </c>
      <c r="P39" s="5">
        <f t="shared" si="6"/>
      </c>
      <c r="Q39" s="6"/>
      <c r="R39" s="4">
        <f t="shared" si="1"/>
      </c>
      <c r="S39" s="5">
        <f t="shared" si="11"/>
      </c>
      <c r="T39" s="5">
        <f t="shared" si="12"/>
      </c>
      <c r="U39" s="5">
        <f t="shared" si="13"/>
      </c>
      <c r="V39" s="5">
        <f t="shared" si="14"/>
      </c>
      <c r="W39" s="6"/>
      <c r="X39" s="4">
        <f t="shared" si="15"/>
      </c>
      <c r="Y39" s="5">
        <f t="shared" si="16"/>
      </c>
      <c r="Z39" s="5">
        <f t="shared" si="17"/>
      </c>
      <c r="AA39" s="5">
        <f t="shared" si="18"/>
      </c>
      <c r="AB39" s="5">
        <f t="shared" si="19"/>
      </c>
      <c r="AC39" s="6"/>
      <c r="AD39" s="4">
        <f t="shared" si="20"/>
      </c>
      <c r="AE39" s="5">
        <f t="shared" si="21"/>
      </c>
      <c r="AF39" s="5">
        <f t="shared" si="22"/>
      </c>
      <c r="AG39" s="5">
        <f t="shared" si="23"/>
      </c>
      <c r="AH39" s="5">
        <f t="shared" si="24"/>
      </c>
      <c r="AI39" s="6"/>
      <c r="AJ39" s="4">
        <f t="shared" si="25"/>
      </c>
      <c r="AK39" s="5">
        <f t="shared" si="26"/>
      </c>
      <c r="AL39" s="5">
        <f t="shared" si="27"/>
      </c>
      <c r="AM39" s="5">
        <f t="shared" si="28"/>
      </c>
      <c r="AN39" s="5">
        <f t="shared" si="29"/>
      </c>
      <c r="AO39" s="6"/>
      <c r="AP39" s="4">
        <f t="shared" si="30"/>
      </c>
      <c r="AQ39" s="5">
        <f t="shared" si="31"/>
      </c>
      <c r="AR39" s="5">
        <f t="shared" si="32"/>
      </c>
      <c r="AS39" s="5">
        <f t="shared" si="33"/>
      </c>
      <c r="AT39" s="5">
        <f t="shared" si="34"/>
      </c>
      <c r="AU39" s="6"/>
      <c r="AV39" s="4">
        <f t="shared" si="35"/>
      </c>
      <c r="AW39" s="5">
        <f t="shared" si="36"/>
      </c>
      <c r="AX39" s="5">
        <f t="shared" si="37"/>
      </c>
      <c r="AY39" s="5">
        <f t="shared" si="38"/>
      </c>
      <c r="AZ39" s="5">
        <f t="shared" si="39"/>
      </c>
      <c r="BA39" s="6"/>
      <c r="BB39" s="4">
        <f t="shared" si="40"/>
      </c>
      <c r="BC39" s="5">
        <f t="shared" si="41"/>
      </c>
      <c r="BD39" s="5">
        <f t="shared" si="42"/>
      </c>
      <c r="BE39" s="5">
        <f t="shared" si="43"/>
      </c>
      <c r="BF39" s="5">
        <f t="shared" si="44"/>
      </c>
      <c r="BG39" s="6"/>
      <c r="BH39" s="4">
        <f t="shared" si="45"/>
      </c>
      <c r="BI39" s="5">
        <f t="shared" si="46"/>
      </c>
      <c r="BJ39" s="5">
        <f t="shared" si="47"/>
      </c>
      <c r="BK39" s="5">
        <f t="shared" si="48"/>
      </c>
      <c r="BL39" s="5">
        <f t="shared" si="49"/>
      </c>
      <c r="BM39" s="6"/>
      <c r="BN39" s="4">
        <f t="shared" si="50"/>
      </c>
      <c r="BO39" s="5">
        <f t="shared" si="51"/>
      </c>
      <c r="BP39" s="5">
        <f t="shared" si="52"/>
      </c>
      <c r="BQ39" s="5">
        <f t="shared" si="53"/>
      </c>
      <c r="BR39" s="5">
        <f t="shared" si="54"/>
      </c>
      <c r="BS39" s="6"/>
    </row>
    <row r="40" spans="1:71" ht="29.25" customHeight="1">
      <c r="A40" s="30"/>
      <c r="B40" s="35">
        <v>24</v>
      </c>
      <c r="C40" s="32"/>
      <c r="D40" s="33"/>
      <c r="E40" s="87"/>
      <c r="F40" s="4">
        <f t="shared" si="0"/>
      </c>
      <c r="G40" s="5">
        <f t="shared" si="7"/>
      </c>
      <c r="H40" s="5">
        <f t="shared" si="8"/>
      </c>
      <c r="I40" s="5">
        <f t="shared" si="9"/>
      </c>
      <c r="J40" s="5">
        <f t="shared" si="10"/>
      </c>
      <c r="K40" s="6"/>
      <c r="L40" s="4">
        <f t="shared" si="2"/>
      </c>
      <c r="M40" s="5">
        <f t="shared" si="3"/>
      </c>
      <c r="N40" s="5">
        <f t="shared" si="4"/>
      </c>
      <c r="O40" s="5">
        <f t="shared" si="5"/>
      </c>
      <c r="P40" s="5">
        <f t="shared" si="6"/>
      </c>
      <c r="Q40" s="6"/>
      <c r="R40" s="4">
        <f t="shared" si="1"/>
      </c>
      <c r="S40" s="5">
        <f t="shared" si="11"/>
      </c>
      <c r="T40" s="5">
        <f t="shared" si="12"/>
      </c>
      <c r="U40" s="5">
        <f t="shared" si="13"/>
      </c>
      <c r="V40" s="5">
        <f t="shared" si="14"/>
      </c>
      <c r="W40" s="6"/>
      <c r="X40" s="4">
        <f t="shared" si="15"/>
      </c>
      <c r="Y40" s="5">
        <f t="shared" si="16"/>
      </c>
      <c r="Z40" s="5">
        <f t="shared" si="17"/>
      </c>
      <c r="AA40" s="5">
        <f t="shared" si="18"/>
      </c>
      <c r="AB40" s="5">
        <f t="shared" si="19"/>
      </c>
      <c r="AC40" s="6"/>
      <c r="AD40" s="4">
        <f t="shared" si="20"/>
      </c>
      <c r="AE40" s="5">
        <f t="shared" si="21"/>
      </c>
      <c r="AF40" s="5">
        <f t="shared" si="22"/>
      </c>
      <c r="AG40" s="5">
        <f t="shared" si="23"/>
      </c>
      <c r="AH40" s="5">
        <f t="shared" si="24"/>
      </c>
      <c r="AI40" s="6"/>
      <c r="AJ40" s="4">
        <f t="shared" si="25"/>
      </c>
      <c r="AK40" s="5">
        <f t="shared" si="26"/>
      </c>
      <c r="AL40" s="5">
        <f t="shared" si="27"/>
      </c>
      <c r="AM40" s="5">
        <f t="shared" si="28"/>
      </c>
      <c r="AN40" s="5">
        <f t="shared" si="29"/>
      </c>
      <c r="AO40" s="6"/>
      <c r="AP40" s="4">
        <f t="shared" si="30"/>
      </c>
      <c r="AQ40" s="5">
        <f t="shared" si="31"/>
      </c>
      <c r="AR40" s="5">
        <f t="shared" si="32"/>
      </c>
      <c r="AS40" s="5">
        <f t="shared" si="33"/>
      </c>
      <c r="AT40" s="5">
        <f t="shared" si="34"/>
      </c>
      <c r="AU40" s="6"/>
      <c r="AV40" s="4">
        <f t="shared" si="35"/>
      </c>
      <c r="AW40" s="5">
        <f t="shared" si="36"/>
      </c>
      <c r="AX40" s="5">
        <f t="shared" si="37"/>
      </c>
      <c r="AY40" s="5">
        <f t="shared" si="38"/>
      </c>
      <c r="AZ40" s="5">
        <f t="shared" si="39"/>
      </c>
      <c r="BA40" s="6"/>
      <c r="BB40" s="4">
        <f t="shared" si="40"/>
      </c>
      <c r="BC40" s="5">
        <f t="shared" si="41"/>
      </c>
      <c r="BD40" s="5">
        <f t="shared" si="42"/>
      </c>
      <c r="BE40" s="5">
        <f t="shared" si="43"/>
      </c>
      <c r="BF40" s="5">
        <f t="shared" si="44"/>
      </c>
      <c r="BG40" s="6"/>
      <c r="BH40" s="4">
        <f t="shared" si="45"/>
      </c>
      <c r="BI40" s="5">
        <f t="shared" si="46"/>
      </c>
      <c r="BJ40" s="5">
        <f t="shared" si="47"/>
      </c>
      <c r="BK40" s="5">
        <f t="shared" si="48"/>
      </c>
      <c r="BL40" s="5">
        <f t="shared" si="49"/>
      </c>
      <c r="BM40" s="6"/>
      <c r="BN40" s="4">
        <f t="shared" si="50"/>
      </c>
      <c r="BO40" s="5">
        <f t="shared" si="51"/>
      </c>
      <c r="BP40" s="5">
        <f t="shared" si="52"/>
      </c>
      <c r="BQ40" s="5">
        <f t="shared" si="53"/>
      </c>
      <c r="BR40" s="5">
        <f t="shared" si="54"/>
      </c>
      <c r="BS40" s="6"/>
    </row>
    <row r="41" spans="1:71" ht="29.25" customHeight="1">
      <c r="A41" s="30"/>
      <c r="B41" s="35">
        <v>25</v>
      </c>
      <c r="C41" s="32"/>
      <c r="D41" s="33"/>
      <c r="E41" s="87"/>
      <c r="F41" s="4">
        <f t="shared" si="0"/>
      </c>
      <c r="G41" s="5">
        <f t="shared" si="7"/>
      </c>
      <c r="H41" s="5">
        <f t="shared" si="8"/>
      </c>
      <c r="I41" s="5">
        <f t="shared" si="9"/>
      </c>
      <c r="J41" s="5">
        <f t="shared" si="10"/>
      </c>
      <c r="K41" s="6"/>
      <c r="L41" s="4">
        <f t="shared" si="2"/>
      </c>
      <c r="M41" s="5">
        <f t="shared" si="3"/>
      </c>
      <c r="N41" s="5">
        <f t="shared" si="4"/>
      </c>
      <c r="O41" s="5">
        <f t="shared" si="5"/>
      </c>
      <c r="P41" s="5">
        <f t="shared" si="6"/>
      </c>
      <c r="Q41" s="6"/>
      <c r="R41" s="4">
        <f t="shared" si="1"/>
      </c>
      <c r="S41" s="5">
        <f t="shared" si="11"/>
      </c>
      <c r="T41" s="5">
        <f t="shared" si="12"/>
      </c>
      <c r="U41" s="5">
        <f t="shared" si="13"/>
      </c>
      <c r="V41" s="5">
        <f t="shared" si="14"/>
      </c>
      <c r="W41" s="6"/>
      <c r="X41" s="4">
        <f t="shared" si="15"/>
      </c>
      <c r="Y41" s="5">
        <f t="shared" si="16"/>
      </c>
      <c r="Z41" s="5">
        <f t="shared" si="17"/>
      </c>
      <c r="AA41" s="5">
        <f t="shared" si="18"/>
      </c>
      <c r="AB41" s="5">
        <f t="shared" si="19"/>
      </c>
      <c r="AC41" s="6"/>
      <c r="AD41" s="4">
        <f t="shared" si="20"/>
      </c>
      <c r="AE41" s="5">
        <f t="shared" si="21"/>
      </c>
      <c r="AF41" s="5">
        <f t="shared" si="22"/>
      </c>
      <c r="AG41" s="5">
        <f t="shared" si="23"/>
      </c>
      <c r="AH41" s="5">
        <f t="shared" si="24"/>
      </c>
      <c r="AI41" s="6"/>
      <c r="AJ41" s="4">
        <f t="shared" si="25"/>
      </c>
      <c r="AK41" s="5">
        <f t="shared" si="26"/>
      </c>
      <c r="AL41" s="5">
        <f t="shared" si="27"/>
      </c>
      <c r="AM41" s="5">
        <f t="shared" si="28"/>
      </c>
      <c r="AN41" s="5">
        <f t="shared" si="29"/>
      </c>
      <c r="AO41" s="6"/>
      <c r="AP41" s="4">
        <f t="shared" si="30"/>
      </c>
      <c r="AQ41" s="5">
        <f t="shared" si="31"/>
      </c>
      <c r="AR41" s="5">
        <f t="shared" si="32"/>
      </c>
      <c r="AS41" s="5">
        <f t="shared" si="33"/>
      </c>
      <c r="AT41" s="5">
        <f t="shared" si="34"/>
      </c>
      <c r="AU41" s="6"/>
      <c r="AV41" s="4">
        <f t="shared" si="35"/>
      </c>
      <c r="AW41" s="5">
        <f t="shared" si="36"/>
      </c>
      <c r="AX41" s="5">
        <f t="shared" si="37"/>
      </c>
      <c r="AY41" s="5">
        <f t="shared" si="38"/>
      </c>
      <c r="AZ41" s="5">
        <f t="shared" si="39"/>
      </c>
      <c r="BA41" s="6"/>
      <c r="BB41" s="4">
        <f t="shared" si="40"/>
      </c>
      <c r="BC41" s="5">
        <f t="shared" si="41"/>
      </c>
      <c r="BD41" s="5">
        <f t="shared" si="42"/>
      </c>
      <c r="BE41" s="5">
        <f t="shared" si="43"/>
      </c>
      <c r="BF41" s="5">
        <f t="shared" si="44"/>
      </c>
      <c r="BG41" s="6"/>
      <c r="BH41" s="4">
        <f t="shared" si="45"/>
      </c>
      <c r="BI41" s="5">
        <f t="shared" si="46"/>
      </c>
      <c r="BJ41" s="5">
        <f t="shared" si="47"/>
      </c>
      <c r="BK41" s="5">
        <f t="shared" si="48"/>
      </c>
      <c r="BL41" s="5">
        <f t="shared" si="49"/>
      </c>
      <c r="BM41" s="6"/>
      <c r="BN41" s="4">
        <f t="shared" si="50"/>
      </c>
      <c r="BO41" s="5">
        <f t="shared" si="51"/>
      </c>
      <c r="BP41" s="5">
        <f t="shared" si="52"/>
      </c>
      <c r="BQ41" s="5">
        <f t="shared" si="53"/>
      </c>
      <c r="BR41" s="5">
        <f t="shared" si="54"/>
      </c>
      <c r="BS41" s="6"/>
    </row>
    <row r="42" spans="1:71" ht="29.25" customHeight="1">
      <c r="A42" s="30"/>
      <c r="B42" s="35">
        <v>26</v>
      </c>
      <c r="C42" s="32"/>
      <c r="D42" s="33"/>
      <c r="E42" s="87"/>
      <c r="F42" s="4">
        <f t="shared" si="0"/>
      </c>
      <c r="G42" s="5">
        <f t="shared" si="7"/>
      </c>
      <c r="H42" s="5">
        <f t="shared" si="8"/>
      </c>
      <c r="I42" s="5">
        <f t="shared" si="9"/>
      </c>
      <c r="J42" s="5">
        <f t="shared" si="10"/>
      </c>
      <c r="K42" s="6"/>
      <c r="L42" s="4">
        <f t="shared" si="2"/>
      </c>
      <c r="M42" s="5">
        <f t="shared" si="3"/>
      </c>
      <c r="N42" s="5">
        <f t="shared" si="4"/>
      </c>
      <c r="O42" s="5">
        <f t="shared" si="5"/>
      </c>
      <c r="P42" s="5">
        <f t="shared" si="6"/>
      </c>
      <c r="Q42" s="6"/>
      <c r="R42" s="4">
        <f t="shared" si="1"/>
      </c>
      <c r="S42" s="5">
        <f t="shared" si="11"/>
      </c>
      <c r="T42" s="5">
        <f t="shared" si="12"/>
      </c>
      <c r="U42" s="5">
        <f t="shared" si="13"/>
      </c>
      <c r="V42" s="5">
        <f t="shared" si="14"/>
      </c>
      <c r="W42" s="6"/>
      <c r="X42" s="4">
        <f t="shared" si="15"/>
      </c>
      <c r="Y42" s="5">
        <f t="shared" si="16"/>
      </c>
      <c r="Z42" s="5">
        <f t="shared" si="17"/>
      </c>
      <c r="AA42" s="5">
        <f t="shared" si="18"/>
      </c>
      <c r="AB42" s="5">
        <f t="shared" si="19"/>
      </c>
      <c r="AC42" s="6"/>
      <c r="AD42" s="4">
        <f t="shared" si="20"/>
      </c>
      <c r="AE42" s="5">
        <f t="shared" si="21"/>
      </c>
      <c r="AF42" s="5">
        <f t="shared" si="22"/>
      </c>
      <c r="AG42" s="5">
        <f t="shared" si="23"/>
      </c>
      <c r="AH42" s="5">
        <f t="shared" si="24"/>
      </c>
      <c r="AI42" s="6"/>
      <c r="AJ42" s="4">
        <f t="shared" si="25"/>
      </c>
      <c r="AK42" s="5">
        <f t="shared" si="26"/>
      </c>
      <c r="AL42" s="5">
        <f t="shared" si="27"/>
      </c>
      <c r="AM42" s="5">
        <f t="shared" si="28"/>
      </c>
      <c r="AN42" s="5">
        <f t="shared" si="29"/>
      </c>
      <c r="AO42" s="6"/>
      <c r="AP42" s="4">
        <f t="shared" si="30"/>
      </c>
      <c r="AQ42" s="5">
        <f t="shared" si="31"/>
      </c>
      <c r="AR42" s="5">
        <f t="shared" si="32"/>
      </c>
      <c r="AS42" s="5">
        <f t="shared" si="33"/>
      </c>
      <c r="AT42" s="5">
        <f t="shared" si="34"/>
      </c>
      <c r="AU42" s="6"/>
      <c r="AV42" s="4">
        <f t="shared" si="35"/>
      </c>
      <c r="AW42" s="5">
        <f t="shared" si="36"/>
      </c>
      <c r="AX42" s="5">
        <f t="shared" si="37"/>
      </c>
      <c r="AY42" s="5">
        <f t="shared" si="38"/>
      </c>
      <c r="AZ42" s="5">
        <f t="shared" si="39"/>
      </c>
      <c r="BA42" s="6"/>
      <c r="BB42" s="4">
        <f t="shared" si="40"/>
      </c>
      <c r="BC42" s="5">
        <f t="shared" si="41"/>
      </c>
      <c r="BD42" s="5">
        <f t="shared" si="42"/>
      </c>
      <c r="BE42" s="5">
        <f t="shared" si="43"/>
      </c>
      <c r="BF42" s="5">
        <f t="shared" si="44"/>
      </c>
      <c r="BG42" s="6"/>
      <c r="BH42" s="4">
        <f t="shared" si="45"/>
      </c>
      <c r="BI42" s="5">
        <f t="shared" si="46"/>
      </c>
      <c r="BJ42" s="5">
        <f t="shared" si="47"/>
      </c>
      <c r="BK42" s="5">
        <f t="shared" si="48"/>
      </c>
      <c r="BL42" s="5">
        <f t="shared" si="49"/>
      </c>
      <c r="BM42" s="6"/>
      <c r="BN42" s="4">
        <f t="shared" si="50"/>
      </c>
      <c r="BO42" s="5">
        <f t="shared" si="51"/>
      </c>
      <c r="BP42" s="5">
        <f t="shared" si="52"/>
      </c>
      <c r="BQ42" s="5">
        <f t="shared" si="53"/>
      </c>
      <c r="BR42" s="5">
        <f t="shared" si="54"/>
      </c>
      <c r="BS42" s="6"/>
    </row>
    <row r="43" spans="1:71" ht="29.25" customHeight="1">
      <c r="A43" s="30"/>
      <c r="B43" s="35">
        <v>27</v>
      </c>
      <c r="C43" s="32"/>
      <c r="D43" s="33"/>
      <c r="E43" s="87"/>
      <c r="F43" s="4">
        <f t="shared" si="0"/>
      </c>
      <c r="G43" s="5">
        <f t="shared" si="7"/>
      </c>
      <c r="H43" s="5">
        <f t="shared" si="8"/>
      </c>
      <c r="I43" s="5">
        <f t="shared" si="9"/>
      </c>
      <c r="J43" s="5">
        <f t="shared" si="10"/>
      </c>
      <c r="K43" s="6"/>
      <c r="L43" s="4">
        <f t="shared" si="2"/>
      </c>
      <c r="M43" s="5">
        <f t="shared" si="3"/>
      </c>
      <c r="N43" s="5">
        <f t="shared" si="4"/>
      </c>
      <c r="O43" s="5">
        <f t="shared" si="5"/>
      </c>
      <c r="P43" s="5">
        <f t="shared" si="6"/>
      </c>
      <c r="Q43" s="6"/>
      <c r="R43" s="4">
        <f t="shared" si="1"/>
      </c>
      <c r="S43" s="5">
        <f t="shared" si="11"/>
      </c>
      <c r="T43" s="5">
        <f t="shared" si="12"/>
      </c>
      <c r="U43" s="5">
        <f t="shared" si="13"/>
      </c>
      <c r="V43" s="5">
        <f t="shared" si="14"/>
      </c>
      <c r="W43" s="6"/>
      <c r="X43" s="4">
        <f t="shared" si="15"/>
      </c>
      <c r="Y43" s="5">
        <f t="shared" si="16"/>
      </c>
      <c r="Z43" s="5">
        <f t="shared" si="17"/>
      </c>
      <c r="AA43" s="5">
        <f t="shared" si="18"/>
      </c>
      <c r="AB43" s="5">
        <f t="shared" si="19"/>
      </c>
      <c r="AC43" s="6"/>
      <c r="AD43" s="4">
        <f t="shared" si="20"/>
      </c>
      <c r="AE43" s="5">
        <f t="shared" si="21"/>
      </c>
      <c r="AF43" s="5">
        <f t="shared" si="22"/>
      </c>
      <c r="AG43" s="5">
        <f t="shared" si="23"/>
      </c>
      <c r="AH43" s="5">
        <f t="shared" si="24"/>
      </c>
      <c r="AI43" s="6"/>
      <c r="AJ43" s="4">
        <f t="shared" si="25"/>
      </c>
      <c r="AK43" s="5">
        <f t="shared" si="26"/>
      </c>
      <c r="AL43" s="5">
        <f t="shared" si="27"/>
      </c>
      <c r="AM43" s="5">
        <f t="shared" si="28"/>
      </c>
      <c r="AN43" s="5">
        <f t="shared" si="29"/>
      </c>
      <c r="AO43" s="6"/>
      <c r="AP43" s="4">
        <f t="shared" si="30"/>
      </c>
      <c r="AQ43" s="5">
        <f t="shared" si="31"/>
      </c>
      <c r="AR43" s="5">
        <f t="shared" si="32"/>
      </c>
      <c r="AS43" s="5">
        <f t="shared" si="33"/>
      </c>
      <c r="AT43" s="5">
        <f t="shared" si="34"/>
      </c>
      <c r="AU43" s="6"/>
      <c r="AV43" s="4">
        <f t="shared" si="35"/>
      </c>
      <c r="AW43" s="5">
        <f t="shared" si="36"/>
      </c>
      <c r="AX43" s="5">
        <f t="shared" si="37"/>
      </c>
      <c r="AY43" s="5">
        <f t="shared" si="38"/>
      </c>
      <c r="AZ43" s="5">
        <f t="shared" si="39"/>
      </c>
      <c r="BA43" s="6"/>
      <c r="BB43" s="4">
        <f t="shared" si="40"/>
      </c>
      <c r="BC43" s="5">
        <f t="shared" si="41"/>
      </c>
      <c r="BD43" s="5">
        <f t="shared" si="42"/>
      </c>
      <c r="BE43" s="5">
        <f t="shared" si="43"/>
      </c>
      <c r="BF43" s="5">
        <f t="shared" si="44"/>
      </c>
      <c r="BG43" s="6"/>
      <c r="BH43" s="4">
        <f t="shared" si="45"/>
      </c>
      <c r="BI43" s="5">
        <f t="shared" si="46"/>
      </c>
      <c r="BJ43" s="5">
        <f t="shared" si="47"/>
      </c>
      <c r="BK43" s="5">
        <f t="shared" si="48"/>
      </c>
      <c r="BL43" s="5">
        <f t="shared" si="49"/>
      </c>
      <c r="BM43" s="6"/>
      <c r="BN43" s="4">
        <f t="shared" si="50"/>
      </c>
      <c r="BO43" s="5">
        <f t="shared" si="51"/>
      </c>
      <c r="BP43" s="5">
        <f t="shared" si="52"/>
      </c>
      <c r="BQ43" s="5">
        <f t="shared" si="53"/>
      </c>
      <c r="BR43" s="5">
        <f t="shared" si="54"/>
      </c>
      <c r="BS43" s="6"/>
    </row>
    <row r="44" spans="1:71" ht="29.25" customHeight="1">
      <c r="A44" s="30"/>
      <c r="B44" s="35">
        <v>28</v>
      </c>
      <c r="C44" s="32"/>
      <c r="D44" s="33"/>
      <c r="E44" s="87"/>
      <c r="F44" s="4">
        <f t="shared" si="0"/>
      </c>
      <c r="G44" s="5">
        <f t="shared" si="7"/>
      </c>
      <c r="H44" s="5">
        <f t="shared" si="8"/>
      </c>
      <c r="I44" s="5">
        <f t="shared" si="9"/>
      </c>
      <c r="J44" s="5">
        <f t="shared" si="10"/>
      </c>
      <c r="K44" s="6"/>
      <c r="L44" s="4">
        <f t="shared" si="2"/>
      </c>
      <c r="M44" s="5">
        <f t="shared" si="3"/>
      </c>
      <c r="N44" s="5">
        <f t="shared" si="4"/>
      </c>
      <c r="O44" s="5">
        <f t="shared" si="5"/>
      </c>
      <c r="P44" s="5">
        <f t="shared" si="6"/>
      </c>
      <c r="Q44" s="6"/>
      <c r="R44" s="4">
        <f t="shared" si="1"/>
      </c>
      <c r="S44" s="5">
        <f t="shared" si="11"/>
      </c>
      <c r="T44" s="5">
        <f t="shared" si="12"/>
      </c>
      <c r="U44" s="5">
        <f t="shared" si="13"/>
      </c>
      <c r="V44" s="5">
        <f t="shared" si="14"/>
      </c>
      <c r="W44" s="6"/>
      <c r="X44" s="4">
        <f t="shared" si="15"/>
      </c>
      <c r="Y44" s="5">
        <f t="shared" si="16"/>
      </c>
      <c r="Z44" s="5">
        <f t="shared" si="17"/>
      </c>
      <c r="AA44" s="5">
        <f t="shared" si="18"/>
      </c>
      <c r="AB44" s="5">
        <f t="shared" si="19"/>
      </c>
      <c r="AC44" s="6"/>
      <c r="AD44" s="4">
        <f t="shared" si="20"/>
      </c>
      <c r="AE44" s="5">
        <f t="shared" si="21"/>
      </c>
      <c r="AF44" s="5">
        <f t="shared" si="22"/>
      </c>
      <c r="AG44" s="5">
        <f t="shared" si="23"/>
      </c>
      <c r="AH44" s="5">
        <f t="shared" si="24"/>
      </c>
      <c r="AI44" s="6"/>
      <c r="AJ44" s="4">
        <f t="shared" si="25"/>
      </c>
      <c r="AK44" s="5">
        <f t="shared" si="26"/>
      </c>
      <c r="AL44" s="5">
        <f t="shared" si="27"/>
      </c>
      <c r="AM44" s="5">
        <f t="shared" si="28"/>
      </c>
      <c r="AN44" s="5">
        <f t="shared" si="29"/>
      </c>
      <c r="AO44" s="6"/>
      <c r="AP44" s="4">
        <f t="shared" si="30"/>
      </c>
      <c r="AQ44" s="5">
        <f t="shared" si="31"/>
      </c>
      <c r="AR44" s="5">
        <f t="shared" si="32"/>
      </c>
      <c r="AS44" s="5">
        <f t="shared" si="33"/>
      </c>
      <c r="AT44" s="5">
        <f t="shared" si="34"/>
      </c>
      <c r="AU44" s="6"/>
      <c r="AV44" s="4">
        <f t="shared" si="35"/>
      </c>
      <c r="AW44" s="5">
        <f t="shared" si="36"/>
      </c>
      <c r="AX44" s="5">
        <f t="shared" si="37"/>
      </c>
      <c r="AY44" s="5">
        <f t="shared" si="38"/>
      </c>
      <c r="AZ44" s="5">
        <f t="shared" si="39"/>
      </c>
      <c r="BA44" s="6"/>
      <c r="BB44" s="4">
        <f t="shared" si="40"/>
      </c>
      <c r="BC44" s="5">
        <f t="shared" si="41"/>
      </c>
      <c r="BD44" s="5">
        <f t="shared" si="42"/>
      </c>
      <c r="BE44" s="5">
        <f t="shared" si="43"/>
      </c>
      <c r="BF44" s="5">
        <f t="shared" si="44"/>
      </c>
      <c r="BG44" s="6"/>
      <c r="BH44" s="4">
        <f t="shared" si="45"/>
      </c>
      <c r="BI44" s="5">
        <f t="shared" si="46"/>
      </c>
      <c r="BJ44" s="5">
        <f t="shared" si="47"/>
      </c>
      <c r="BK44" s="5">
        <f t="shared" si="48"/>
      </c>
      <c r="BL44" s="5">
        <f t="shared" si="49"/>
      </c>
      <c r="BM44" s="6"/>
      <c r="BN44" s="4">
        <f t="shared" si="50"/>
      </c>
      <c r="BO44" s="5">
        <f t="shared" si="51"/>
      </c>
      <c r="BP44" s="5">
        <f t="shared" si="52"/>
      </c>
      <c r="BQ44" s="5">
        <f t="shared" si="53"/>
      </c>
      <c r="BR44" s="5">
        <f t="shared" si="54"/>
      </c>
      <c r="BS44" s="6"/>
    </row>
    <row r="45" spans="1:71" ht="29.25" customHeight="1">
      <c r="A45" s="30"/>
      <c r="B45" s="35">
        <v>29</v>
      </c>
      <c r="C45" s="32"/>
      <c r="D45" s="33"/>
      <c r="E45" s="87"/>
      <c r="F45" s="4">
        <f t="shared" si="0"/>
      </c>
      <c r="G45" s="5">
        <f t="shared" si="7"/>
      </c>
      <c r="H45" s="5">
        <f t="shared" si="8"/>
      </c>
      <c r="I45" s="5">
        <f t="shared" si="9"/>
      </c>
      <c r="J45" s="5">
        <f t="shared" si="10"/>
      </c>
      <c r="K45" s="6"/>
      <c r="L45" s="4">
        <f t="shared" si="2"/>
      </c>
      <c r="M45" s="5">
        <f t="shared" si="3"/>
      </c>
      <c r="N45" s="5">
        <f t="shared" si="4"/>
      </c>
      <c r="O45" s="5">
        <f t="shared" si="5"/>
      </c>
      <c r="P45" s="5">
        <f t="shared" si="6"/>
      </c>
      <c r="Q45" s="6"/>
      <c r="R45" s="4">
        <f t="shared" si="1"/>
      </c>
      <c r="S45" s="5">
        <f t="shared" si="11"/>
      </c>
      <c r="T45" s="5">
        <f t="shared" si="12"/>
      </c>
      <c r="U45" s="5">
        <f t="shared" si="13"/>
      </c>
      <c r="V45" s="5">
        <f t="shared" si="14"/>
      </c>
      <c r="W45" s="6"/>
      <c r="X45" s="4">
        <f t="shared" si="15"/>
      </c>
      <c r="Y45" s="5">
        <f t="shared" si="16"/>
      </c>
      <c r="Z45" s="5">
        <f t="shared" si="17"/>
      </c>
      <c r="AA45" s="5">
        <f t="shared" si="18"/>
      </c>
      <c r="AB45" s="5">
        <f t="shared" si="19"/>
      </c>
      <c r="AC45" s="6"/>
      <c r="AD45" s="4">
        <f t="shared" si="20"/>
      </c>
      <c r="AE45" s="5">
        <f t="shared" si="21"/>
      </c>
      <c r="AF45" s="5">
        <f t="shared" si="22"/>
      </c>
      <c r="AG45" s="5">
        <f t="shared" si="23"/>
      </c>
      <c r="AH45" s="5">
        <f t="shared" si="24"/>
      </c>
      <c r="AI45" s="6"/>
      <c r="AJ45" s="4">
        <f t="shared" si="25"/>
      </c>
      <c r="AK45" s="5">
        <f t="shared" si="26"/>
      </c>
      <c r="AL45" s="5">
        <f t="shared" si="27"/>
      </c>
      <c r="AM45" s="5">
        <f t="shared" si="28"/>
      </c>
      <c r="AN45" s="5">
        <f t="shared" si="29"/>
      </c>
      <c r="AO45" s="6"/>
      <c r="AP45" s="4">
        <f t="shared" si="30"/>
      </c>
      <c r="AQ45" s="5">
        <f t="shared" si="31"/>
      </c>
      <c r="AR45" s="5">
        <f t="shared" si="32"/>
      </c>
      <c r="AS45" s="5">
        <f t="shared" si="33"/>
      </c>
      <c r="AT45" s="5">
        <f t="shared" si="34"/>
      </c>
      <c r="AU45" s="6"/>
      <c r="AV45" s="4">
        <f t="shared" si="35"/>
      </c>
      <c r="AW45" s="5">
        <f t="shared" si="36"/>
      </c>
      <c r="AX45" s="5">
        <f t="shared" si="37"/>
      </c>
      <c r="AY45" s="5">
        <f t="shared" si="38"/>
      </c>
      <c r="AZ45" s="5">
        <f t="shared" si="39"/>
      </c>
      <c r="BA45" s="6"/>
      <c r="BB45" s="4">
        <f t="shared" si="40"/>
      </c>
      <c r="BC45" s="5">
        <f t="shared" si="41"/>
      </c>
      <c r="BD45" s="5">
        <f t="shared" si="42"/>
      </c>
      <c r="BE45" s="5">
        <f t="shared" si="43"/>
      </c>
      <c r="BF45" s="5">
        <f t="shared" si="44"/>
      </c>
      <c r="BG45" s="6"/>
      <c r="BH45" s="4">
        <f t="shared" si="45"/>
      </c>
      <c r="BI45" s="5">
        <f t="shared" si="46"/>
      </c>
      <c r="BJ45" s="5">
        <f t="shared" si="47"/>
      </c>
      <c r="BK45" s="5">
        <f t="shared" si="48"/>
      </c>
      <c r="BL45" s="5">
        <f t="shared" si="49"/>
      </c>
      <c r="BM45" s="6"/>
      <c r="BN45" s="4">
        <f t="shared" si="50"/>
      </c>
      <c r="BO45" s="5">
        <f t="shared" si="51"/>
      </c>
      <c r="BP45" s="5">
        <f t="shared" si="52"/>
      </c>
      <c r="BQ45" s="5">
        <f t="shared" si="53"/>
      </c>
      <c r="BR45" s="5">
        <f t="shared" si="54"/>
      </c>
      <c r="BS45" s="6"/>
    </row>
    <row r="46" spans="1:71" ht="29.25" customHeight="1">
      <c r="A46" s="30"/>
      <c r="B46" s="35">
        <v>30</v>
      </c>
      <c r="C46" s="32"/>
      <c r="D46" s="33"/>
      <c r="E46" s="87"/>
      <c r="F46" s="4">
        <f t="shared" si="0"/>
      </c>
      <c r="G46" s="5">
        <f t="shared" si="7"/>
      </c>
      <c r="H46" s="5">
        <f t="shared" si="8"/>
      </c>
      <c r="I46" s="5">
        <f t="shared" si="9"/>
      </c>
      <c r="J46" s="5">
        <f t="shared" si="10"/>
      </c>
      <c r="K46" s="6"/>
      <c r="L46" s="4">
        <f t="shared" si="2"/>
      </c>
      <c r="M46" s="5">
        <f t="shared" si="3"/>
      </c>
      <c r="N46" s="5">
        <f t="shared" si="4"/>
      </c>
      <c r="O46" s="5">
        <f t="shared" si="5"/>
      </c>
      <c r="P46" s="5">
        <f t="shared" si="6"/>
      </c>
      <c r="Q46" s="6"/>
      <c r="R46" s="4">
        <f t="shared" si="1"/>
      </c>
      <c r="S46" s="5">
        <f t="shared" si="11"/>
      </c>
      <c r="T46" s="5">
        <f t="shared" si="12"/>
      </c>
      <c r="U46" s="5">
        <f t="shared" si="13"/>
      </c>
      <c r="V46" s="5">
        <f t="shared" si="14"/>
      </c>
      <c r="W46" s="6"/>
      <c r="X46" s="4">
        <f t="shared" si="15"/>
      </c>
      <c r="Y46" s="5">
        <f t="shared" si="16"/>
      </c>
      <c r="Z46" s="5">
        <f t="shared" si="17"/>
      </c>
      <c r="AA46" s="5">
        <f t="shared" si="18"/>
      </c>
      <c r="AB46" s="5">
        <f t="shared" si="19"/>
      </c>
      <c r="AC46" s="6"/>
      <c r="AD46" s="4">
        <f t="shared" si="20"/>
      </c>
      <c r="AE46" s="5">
        <f t="shared" si="21"/>
      </c>
      <c r="AF46" s="5">
        <f t="shared" si="22"/>
      </c>
      <c r="AG46" s="5">
        <f t="shared" si="23"/>
      </c>
      <c r="AH46" s="5">
        <f t="shared" si="24"/>
      </c>
      <c r="AI46" s="6"/>
      <c r="AJ46" s="4">
        <f t="shared" si="25"/>
      </c>
      <c r="AK46" s="5">
        <f t="shared" si="26"/>
      </c>
      <c r="AL46" s="5">
        <f t="shared" si="27"/>
      </c>
      <c r="AM46" s="5">
        <f t="shared" si="28"/>
      </c>
      <c r="AN46" s="5">
        <f t="shared" si="29"/>
      </c>
      <c r="AO46" s="6"/>
      <c r="AP46" s="4">
        <f t="shared" si="30"/>
      </c>
      <c r="AQ46" s="5">
        <f t="shared" si="31"/>
      </c>
      <c r="AR46" s="5">
        <f t="shared" si="32"/>
      </c>
      <c r="AS46" s="5">
        <f t="shared" si="33"/>
      </c>
      <c r="AT46" s="5">
        <f t="shared" si="34"/>
      </c>
      <c r="AU46" s="6"/>
      <c r="AV46" s="4">
        <f t="shared" si="35"/>
      </c>
      <c r="AW46" s="5">
        <f t="shared" si="36"/>
      </c>
      <c r="AX46" s="5">
        <f t="shared" si="37"/>
      </c>
      <c r="AY46" s="5">
        <f t="shared" si="38"/>
      </c>
      <c r="AZ46" s="5">
        <f t="shared" si="39"/>
      </c>
      <c r="BA46" s="6"/>
      <c r="BB46" s="4">
        <f t="shared" si="40"/>
      </c>
      <c r="BC46" s="5">
        <f t="shared" si="41"/>
      </c>
      <c r="BD46" s="5">
        <f t="shared" si="42"/>
      </c>
      <c r="BE46" s="5">
        <f t="shared" si="43"/>
      </c>
      <c r="BF46" s="5">
        <f t="shared" si="44"/>
      </c>
      <c r="BG46" s="6"/>
      <c r="BH46" s="4">
        <f t="shared" si="45"/>
      </c>
      <c r="BI46" s="5">
        <f t="shared" si="46"/>
      </c>
      <c r="BJ46" s="5">
        <f t="shared" si="47"/>
      </c>
      <c r="BK46" s="5">
        <f t="shared" si="48"/>
      </c>
      <c r="BL46" s="5">
        <f t="shared" si="49"/>
      </c>
      <c r="BM46" s="6"/>
      <c r="BN46" s="4">
        <f t="shared" si="50"/>
      </c>
      <c r="BO46" s="5">
        <f t="shared" si="51"/>
      </c>
      <c r="BP46" s="5">
        <f t="shared" si="52"/>
      </c>
      <c r="BQ46" s="5">
        <f t="shared" si="53"/>
      </c>
      <c r="BR46" s="5">
        <f t="shared" si="54"/>
      </c>
      <c r="BS46" s="6"/>
    </row>
    <row r="47" spans="1:71" ht="29.25" customHeight="1">
      <c r="A47" s="30"/>
      <c r="B47" s="35">
        <v>31</v>
      </c>
      <c r="C47" s="34"/>
      <c r="D47" s="33"/>
      <c r="E47" s="87"/>
      <c r="F47" s="4">
        <f t="shared" si="0"/>
      </c>
      <c r="G47" s="5">
        <f t="shared" si="7"/>
      </c>
      <c r="H47" s="5">
        <f t="shared" si="8"/>
      </c>
      <c r="I47" s="5">
        <f t="shared" si="9"/>
      </c>
      <c r="J47" s="5">
        <f t="shared" si="10"/>
      </c>
      <c r="K47" s="6"/>
      <c r="L47" s="4">
        <f t="shared" si="2"/>
      </c>
      <c r="M47" s="5">
        <f t="shared" si="3"/>
      </c>
      <c r="N47" s="5">
        <f t="shared" si="4"/>
      </c>
      <c r="O47" s="5">
        <f t="shared" si="5"/>
      </c>
      <c r="P47" s="5">
        <f t="shared" si="6"/>
      </c>
      <c r="Q47" s="6"/>
      <c r="R47" s="4">
        <f t="shared" si="1"/>
      </c>
      <c r="S47" s="5">
        <f t="shared" si="11"/>
      </c>
      <c r="T47" s="5">
        <f t="shared" si="12"/>
      </c>
      <c r="U47" s="5">
        <f t="shared" si="13"/>
      </c>
      <c r="V47" s="5">
        <f t="shared" si="14"/>
      </c>
      <c r="W47" s="6"/>
      <c r="X47" s="4">
        <f t="shared" si="15"/>
      </c>
      <c r="Y47" s="5">
        <f t="shared" si="16"/>
      </c>
      <c r="Z47" s="5">
        <f t="shared" si="17"/>
      </c>
      <c r="AA47" s="5">
        <f t="shared" si="18"/>
      </c>
      <c r="AB47" s="5">
        <f t="shared" si="19"/>
      </c>
      <c r="AC47" s="6"/>
      <c r="AD47" s="4">
        <f t="shared" si="20"/>
      </c>
      <c r="AE47" s="5">
        <f t="shared" si="21"/>
      </c>
      <c r="AF47" s="5">
        <f t="shared" si="22"/>
      </c>
      <c r="AG47" s="5">
        <f t="shared" si="23"/>
      </c>
      <c r="AH47" s="5">
        <f t="shared" si="24"/>
      </c>
      <c r="AI47" s="6"/>
      <c r="AJ47" s="4">
        <f t="shared" si="25"/>
      </c>
      <c r="AK47" s="5">
        <f t="shared" si="26"/>
      </c>
      <c r="AL47" s="5">
        <f t="shared" si="27"/>
      </c>
      <c r="AM47" s="5">
        <f t="shared" si="28"/>
      </c>
      <c r="AN47" s="5">
        <f t="shared" si="29"/>
      </c>
      <c r="AO47" s="6"/>
      <c r="AP47" s="4">
        <f t="shared" si="30"/>
      </c>
      <c r="AQ47" s="5">
        <f t="shared" si="31"/>
      </c>
      <c r="AR47" s="5">
        <f t="shared" si="32"/>
      </c>
      <c r="AS47" s="5">
        <f t="shared" si="33"/>
      </c>
      <c r="AT47" s="5">
        <f t="shared" si="34"/>
      </c>
      <c r="AU47" s="6"/>
      <c r="AV47" s="4">
        <f t="shared" si="35"/>
      </c>
      <c r="AW47" s="5">
        <f t="shared" si="36"/>
      </c>
      <c r="AX47" s="5">
        <f t="shared" si="37"/>
      </c>
      <c r="AY47" s="5">
        <f t="shared" si="38"/>
      </c>
      <c r="AZ47" s="5">
        <f t="shared" si="39"/>
      </c>
      <c r="BA47" s="6"/>
      <c r="BB47" s="4">
        <f t="shared" si="40"/>
      </c>
      <c r="BC47" s="5">
        <f t="shared" si="41"/>
      </c>
      <c r="BD47" s="5">
        <f t="shared" si="42"/>
      </c>
      <c r="BE47" s="5">
        <f t="shared" si="43"/>
      </c>
      <c r="BF47" s="5">
        <f t="shared" si="44"/>
      </c>
      <c r="BG47" s="6"/>
      <c r="BH47" s="4">
        <f t="shared" si="45"/>
      </c>
      <c r="BI47" s="5">
        <f t="shared" si="46"/>
      </c>
      <c r="BJ47" s="5">
        <f t="shared" si="47"/>
      </c>
      <c r="BK47" s="5">
        <f t="shared" si="48"/>
      </c>
      <c r="BL47" s="5">
        <f t="shared" si="49"/>
      </c>
      <c r="BM47" s="6"/>
      <c r="BN47" s="4">
        <f t="shared" si="50"/>
      </c>
      <c r="BO47" s="5">
        <f t="shared" si="51"/>
      </c>
      <c r="BP47" s="5">
        <f t="shared" si="52"/>
      </c>
      <c r="BQ47" s="5">
        <f t="shared" si="53"/>
      </c>
      <c r="BR47" s="5">
        <f t="shared" si="54"/>
      </c>
      <c r="BS47" s="6"/>
    </row>
    <row r="48" spans="1:71" ht="29.25" customHeight="1">
      <c r="A48" s="30"/>
      <c r="B48" s="35">
        <v>32</v>
      </c>
      <c r="C48" s="34"/>
      <c r="D48" s="33"/>
      <c r="E48" s="87"/>
      <c r="F48" s="4">
        <f t="shared" si="0"/>
      </c>
      <c r="G48" s="5">
        <f t="shared" si="7"/>
      </c>
      <c r="H48" s="5">
        <f t="shared" si="8"/>
      </c>
      <c r="I48" s="5">
        <f t="shared" si="9"/>
      </c>
      <c r="J48" s="5">
        <f t="shared" si="10"/>
      </c>
      <c r="K48" s="6"/>
      <c r="L48" s="4">
        <f t="shared" si="2"/>
      </c>
      <c r="M48" s="5">
        <f t="shared" si="3"/>
      </c>
      <c r="N48" s="5">
        <f t="shared" si="4"/>
      </c>
      <c r="O48" s="5">
        <f t="shared" si="5"/>
      </c>
      <c r="P48" s="5">
        <f t="shared" si="6"/>
      </c>
      <c r="Q48" s="6"/>
      <c r="R48" s="4">
        <f t="shared" si="1"/>
      </c>
      <c r="S48" s="5">
        <f t="shared" si="11"/>
      </c>
      <c r="T48" s="5">
        <f t="shared" si="12"/>
      </c>
      <c r="U48" s="5">
        <f t="shared" si="13"/>
      </c>
      <c r="V48" s="5">
        <f t="shared" si="14"/>
      </c>
      <c r="W48" s="6"/>
      <c r="X48" s="4">
        <f t="shared" si="15"/>
      </c>
      <c r="Y48" s="5">
        <f t="shared" si="16"/>
      </c>
      <c r="Z48" s="5">
        <f t="shared" si="17"/>
      </c>
      <c r="AA48" s="5">
        <f t="shared" si="18"/>
      </c>
      <c r="AB48" s="5">
        <f t="shared" si="19"/>
      </c>
      <c r="AC48" s="6"/>
      <c r="AD48" s="4">
        <f t="shared" si="20"/>
      </c>
      <c r="AE48" s="5">
        <f t="shared" si="21"/>
      </c>
      <c r="AF48" s="5">
        <f t="shared" si="22"/>
      </c>
      <c r="AG48" s="5">
        <f t="shared" si="23"/>
      </c>
      <c r="AH48" s="5">
        <f t="shared" si="24"/>
      </c>
      <c r="AI48" s="6"/>
      <c r="AJ48" s="4">
        <f t="shared" si="25"/>
      </c>
      <c r="AK48" s="5">
        <f t="shared" si="26"/>
      </c>
      <c r="AL48" s="5">
        <f t="shared" si="27"/>
      </c>
      <c r="AM48" s="5">
        <f t="shared" si="28"/>
      </c>
      <c r="AN48" s="5">
        <f t="shared" si="29"/>
      </c>
      <c r="AO48" s="6"/>
      <c r="AP48" s="4">
        <f t="shared" si="30"/>
      </c>
      <c r="AQ48" s="5">
        <f t="shared" si="31"/>
      </c>
      <c r="AR48" s="5">
        <f t="shared" si="32"/>
      </c>
      <c r="AS48" s="5">
        <f t="shared" si="33"/>
      </c>
      <c r="AT48" s="5">
        <f t="shared" si="34"/>
      </c>
      <c r="AU48" s="6"/>
      <c r="AV48" s="4">
        <f t="shared" si="35"/>
      </c>
      <c r="AW48" s="5">
        <f t="shared" si="36"/>
      </c>
      <c r="AX48" s="5">
        <f t="shared" si="37"/>
      </c>
      <c r="AY48" s="5">
        <f t="shared" si="38"/>
      </c>
      <c r="AZ48" s="5">
        <f t="shared" si="39"/>
      </c>
      <c r="BA48" s="6"/>
      <c r="BB48" s="4">
        <f t="shared" si="40"/>
      </c>
      <c r="BC48" s="5">
        <f t="shared" si="41"/>
      </c>
      <c r="BD48" s="5">
        <f t="shared" si="42"/>
      </c>
      <c r="BE48" s="5">
        <f t="shared" si="43"/>
      </c>
      <c r="BF48" s="5">
        <f t="shared" si="44"/>
      </c>
      <c r="BG48" s="6"/>
      <c r="BH48" s="4">
        <f t="shared" si="45"/>
      </c>
      <c r="BI48" s="5">
        <f t="shared" si="46"/>
      </c>
      <c r="BJ48" s="5">
        <f t="shared" si="47"/>
      </c>
      <c r="BK48" s="5">
        <f t="shared" si="48"/>
      </c>
      <c r="BL48" s="5">
        <f t="shared" si="49"/>
      </c>
      <c r="BM48" s="6"/>
      <c r="BN48" s="4">
        <f t="shared" si="50"/>
      </c>
      <c r="BO48" s="5">
        <f t="shared" si="51"/>
      </c>
      <c r="BP48" s="5">
        <f t="shared" si="52"/>
      </c>
      <c r="BQ48" s="5">
        <f t="shared" si="53"/>
      </c>
      <c r="BR48" s="5">
        <f t="shared" si="54"/>
      </c>
      <c r="BS48" s="6"/>
    </row>
    <row r="49" spans="1:71" ht="29.25" customHeight="1">
      <c r="A49" s="30"/>
      <c r="B49" s="35">
        <v>33</v>
      </c>
      <c r="C49" s="34"/>
      <c r="D49" s="33"/>
      <c r="E49" s="87"/>
      <c r="F49" s="4">
        <f t="shared" si="0"/>
      </c>
      <c r="G49" s="5">
        <f t="shared" si="7"/>
      </c>
      <c r="H49" s="5">
        <f t="shared" si="8"/>
      </c>
      <c r="I49" s="5">
        <f t="shared" si="9"/>
      </c>
      <c r="J49" s="5">
        <f t="shared" si="10"/>
      </c>
      <c r="K49" s="6"/>
      <c r="L49" s="4">
        <f t="shared" si="2"/>
      </c>
      <c r="M49" s="5">
        <f t="shared" si="3"/>
      </c>
      <c r="N49" s="5">
        <f t="shared" si="4"/>
      </c>
      <c r="O49" s="5">
        <f t="shared" si="5"/>
      </c>
      <c r="P49" s="5">
        <f t="shared" si="6"/>
      </c>
      <c r="Q49" s="6"/>
      <c r="R49" s="4">
        <f t="shared" si="1"/>
      </c>
      <c r="S49" s="5">
        <f t="shared" si="11"/>
      </c>
      <c r="T49" s="5">
        <f t="shared" si="12"/>
      </c>
      <c r="U49" s="5">
        <f t="shared" si="13"/>
      </c>
      <c r="V49" s="5">
        <f t="shared" si="14"/>
      </c>
      <c r="W49" s="6"/>
      <c r="X49" s="4">
        <f t="shared" si="15"/>
      </c>
      <c r="Y49" s="5">
        <f t="shared" si="16"/>
      </c>
      <c r="Z49" s="5">
        <f t="shared" si="17"/>
      </c>
      <c r="AA49" s="5">
        <f t="shared" si="18"/>
      </c>
      <c r="AB49" s="5">
        <f t="shared" si="19"/>
      </c>
      <c r="AC49" s="6"/>
      <c r="AD49" s="4">
        <f t="shared" si="20"/>
      </c>
      <c r="AE49" s="5">
        <f t="shared" si="21"/>
      </c>
      <c r="AF49" s="5">
        <f t="shared" si="22"/>
      </c>
      <c r="AG49" s="5">
        <f t="shared" si="23"/>
      </c>
      <c r="AH49" s="5">
        <f t="shared" si="24"/>
      </c>
      <c r="AI49" s="6"/>
      <c r="AJ49" s="4">
        <f t="shared" si="25"/>
      </c>
      <c r="AK49" s="5">
        <f t="shared" si="26"/>
      </c>
      <c r="AL49" s="5">
        <f t="shared" si="27"/>
      </c>
      <c r="AM49" s="5">
        <f t="shared" si="28"/>
      </c>
      <c r="AN49" s="5">
        <f t="shared" si="29"/>
      </c>
      <c r="AO49" s="6"/>
      <c r="AP49" s="4">
        <f t="shared" si="30"/>
      </c>
      <c r="AQ49" s="5">
        <f t="shared" si="31"/>
      </c>
      <c r="AR49" s="5">
        <f t="shared" si="32"/>
      </c>
      <c r="AS49" s="5">
        <f t="shared" si="33"/>
      </c>
      <c r="AT49" s="5">
        <f t="shared" si="34"/>
      </c>
      <c r="AU49" s="6"/>
      <c r="AV49" s="4">
        <f t="shared" si="35"/>
      </c>
      <c r="AW49" s="5">
        <f t="shared" si="36"/>
      </c>
      <c r="AX49" s="5">
        <f t="shared" si="37"/>
      </c>
      <c r="AY49" s="5">
        <f t="shared" si="38"/>
      </c>
      <c r="AZ49" s="5">
        <f t="shared" si="39"/>
      </c>
      <c r="BA49" s="6"/>
      <c r="BB49" s="4">
        <f t="shared" si="40"/>
      </c>
      <c r="BC49" s="5">
        <f t="shared" si="41"/>
      </c>
      <c r="BD49" s="5">
        <f t="shared" si="42"/>
      </c>
      <c r="BE49" s="5">
        <f t="shared" si="43"/>
      </c>
      <c r="BF49" s="5">
        <f t="shared" si="44"/>
      </c>
      <c r="BG49" s="6"/>
      <c r="BH49" s="4">
        <f t="shared" si="45"/>
      </c>
      <c r="BI49" s="5">
        <f t="shared" si="46"/>
      </c>
      <c r="BJ49" s="5">
        <f t="shared" si="47"/>
      </c>
      <c r="BK49" s="5">
        <f t="shared" si="48"/>
      </c>
      <c r="BL49" s="5">
        <f t="shared" si="49"/>
      </c>
      <c r="BM49" s="6"/>
      <c r="BN49" s="4">
        <f t="shared" si="50"/>
      </c>
      <c r="BO49" s="5">
        <f t="shared" si="51"/>
      </c>
      <c r="BP49" s="5">
        <f t="shared" si="52"/>
      </c>
      <c r="BQ49" s="5">
        <f t="shared" si="53"/>
      </c>
      <c r="BR49" s="5">
        <f t="shared" si="54"/>
      </c>
      <c r="BS49" s="6"/>
    </row>
    <row r="50" spans="1:71" ht="29.25" customHeight="1">
      <c r="A50" s="30"/>
      <c r="B50" s="35">
        <v>34</v>
      </c>
      <c r="C50" s="34"/>
      <c r="D50" s="33"/>
      <c r="E50" s="87"/>
      <c r="F50" s="4">
        <f t="shared" si="0"/>
      </c>
      <c r="G50" s="5">
        <f t="shared" si="7"/>
      </c>
      <c r="H50" s="5">
        <f t="shared" si="8"/>
      </c>
      <c r="I50" s="5">
        <f t="shared" si="9"/>
      </c>
      <c r="J50" s="5">
        <f t="shared" si="10"/>
      </c>
      <c r="K50" s="6"/>
      <c r="L50" s="4">
        <f t="shared" si="2"/>
      </c>
      <c r="M50" s="5">
        <f t="shared" si="3"/>
      </c>
      <c r="N50" s="5">
        <f t="shared" si="4"/>
      </c>
      <c r="O50" s="5">
        <f t="shared" si="5"/>
      </c>
      <c r="P50" s="5">
        <f t="shared" si="6"/>
      </c>
      <c r="Q50" s="6"/>
      <c r="R50" s="4">
        <f t="shared" si="1"/>
      </c>
      <c r="S50" s="5">
        <f t="shared" si="11"/>
      </c>
      <c r="T50" s="5">
        <f t="shared" si="12"/>
      </c>
      <c r="U50" s="5">
        <f t="shared" si="13"/>
      </c>
      <c r="V50" s="5">
        <f t="shared" si="14"/>
      </c>
      <c r="W50" s="6"/>
      <c r="X50" s="4">
        <f t="shared" si="15"/>
      </c>
      <c r="Y50" s="5">
        <f t="shared" si="16"/>
      </c>
      <c r="Z50" s="5">
        <f t="shared" si="17"/>
      </c>
      <c r="AA50" s="5">
        <f t="shared" si="18"/>
      </c>
      <c r="AB50" s="5">
        <f t="shared" si="19"/>
      </c>
      <c r="AC50" s="6"/>
      <c r="AD50" s="4">
        <f t="shared" si="20"/>
      </c>
      <c r="AE50" s="5">
        <f t="shared" si="21"/>
      </c>
      <c r="AF50" s="5">
        <f t="shared" si="22"/>
      </c>
      <c r="AG50" s="5">
        <f t="shared" si="23"/>
      </c>
      <c r="AH50" s="5">
        <f t="shared" si="24"/>
      </c>
      <c r="AI50" s="6"/>
      <c r="AJ50" s="4">
        <f t="shared" si="25"/>
      </c>
      <c r="AK50" s="5">
        <f t="shared" si="26"/>
      </c>
      <c r="AL50" s="5">
        <f t="shared" si="27"/>
      </c>
      <c r="AM50" s="5">
        <f t="shared" si="28"/>
      </c>
      <c r="AN50" s="5">
        <f t="shared" si="29"/>
      </c>
      <c r="AO50" s="6"/>
      <c r="AP50" s="4">
        <f t="shared" si="30"/>
      </c>
      <c r="AQ50" s="5">
        <f t="shared" si="31"/>
      </c>
      <c r="AR50" s="5">
        <f t="shared" si="32"/>
      </c>
      <c r="AS50" s="5">
        <f t="shared" si="33"/>
      </c>
      <c r="AT50" s="5">
        <f t="shared" si="34"/>
      </c>
      <c r="AU50" s="6"/>
      <c r="AV50" s="4">
        <f t="shared" si="35"/>
      </c>
      <c r="AW50" s="5">
        <f t="shared" si="36"/>
      </c>
      <c r="AX50" s="5">
        <f t="shared" si="37"/>
      </c>
      <c r="AY50" s="5">
        <f t="shared" si="38"/>
      </c>
      <c r="AZ50" s="5">
        <f t="shared" si="39"/>
      </c>
      <c r="BA50" s="6"/>
      <c r="BB50" s="4">
        <f t="shared" si="40"/>
      </c>
      <c r="BC50" s="5">
        <f t="shared" si="41"/>
      </c>
      <c r="BD50" s="5">
        <f t="shared" si="42"/>
      </c>
      <c r="BE50" s="5">
        <f t="shared" si="43"/>
      </c>
      <c r="BF50" s="5">
        <f t="shared" si="44"/>
      </c>
      <c r="BG50" s="6"/>
      <c r="BH50" s="4">
        <f t="shared" si="45"/>
      </c>
      <c r="BI50" s="5">
        <f t="shared" si="46"/>
      </c>
      <c r="BJ50" s="5">
        <f t="shared" si="47"/>
      </c>
      <c r="BK50" s="5">
        <f t="shared" si="48"/>
      </c>
      <c r="BL50" s="5">
        <f t="shared" si="49"/>
      </c>
      <c r="BM50" s="6"/>
      <c r="BN50" s="4">
        <f t="shared" si="50"/>
      </c>
      <c r="BO50" s="5">
        <f t="shared" si="51"/>
      </c>
      <c r="BP50" s="5">
        <f t="shared" si="52"/>
      </c>
      <c r="BQ50" s="5">
        <f t="shared" si="53"/>
      </c>
      <c r="BR50" s="5">
        <f t="shared" si="54"/>
      </c>
      <c r="BS50" s="6"/>
    </row>
    <row r="51" spans="1:71" ht="29.25" customHeight="1">
      <c r="A51" s="30"/>
      <c r="B51" s="35">
        <v>35</v>
      </c>
      <c r="C51" s="34"/>
      <c r="D51" s="33"/>
      <c r="E51" s="87"/>
      <c r="F51" s="4">
        <f t="shared" si="0"/>
      </c>
      <c r="G51" s="5">
        <f t="shared" si="7"/>
      </c>
      <c r="H51" s="5">
        <f t="shared" si="8"/>
      </c>
      <c r="I51" s="5">
        <f t="shared" si="9"/>
      </c>
      <c r="J51" s="5">
        <f t="shared" si="10"/>
      </c>
      <c r="K51" s="6"/>
      <c r="L51" s="4">
        <f t="shared" si="2"/>
      </c>
      <c r="M51" s="5">
        <f t="shared" si="3"/>
      </c>
      <c r="N51" s="5">
        <f t="shared" si="4"/>
      </c>
      <c r="O51" s="5">
        <f t="shared" si="5"/>
      </c>
      <c r="P51" s="5">
        <f t="shared" si="6"/>
      </c>
      <c r="Q51" s="6"/>
      <c r="R51" s="4">
        <f t="shared" si="1"/>
      </c>
      <c r="S51" s="5">
        <f t="shared" si="11"/>
      </c>
      <c r="T51" s="5">
        <f t="shared" si="12"/>
      </c>
      <c r="U51" s="5">
        <f t="shared" si="13"/>
      </c>
      <c r="V51" s="5">
        <f t="shared" si="14"/>
      </c>
      <c r="W51" s="6"/>
      <c r="X51" s="4">
        <f t="shared" si="15"/>
      </c>
      <c r="Y51" s="5">
        <f t="shared" si="16"/>
      </c>
      <c r="Z51" s="5">
        <f t="shared" si="17"/>
      </c>
      <c r="AA51" s="5">
        <f t="shared" si="18"/>
      </c>
      <c r="AB51" s="5">
        <f t="shared" si="19"/>
      </c>
      <c r="AC51" s="6"/>
      <c r="AD51" s="4">
        <f t="shared" si="20"/>
      </c>
      <c r="AE51" s="5">
        <f t="shared" si="21"/>
      </c>
      <c r="AF51" s="5">
        <f t="shared" si="22"/>
      </c>
      <c r="AG51" s="5">
        <f t="shared" si="23"/>
      </c>
      <c r="AH51" s="5">
        <f t="shared" si="24"/>
      </c>
      <c r="AI51" s="6"/>
      <c r="AJ51" s="4">
        <f t="shared" si="25"/>
      </c>
      <c r="AK51" s="5">
        <f t="shared" si="26"/>
      </c>
      <c r="AL51" s="5">
        <f t="shared" si="27"/>
      </c>
      <c r="AM51" s="5">
        <f t="shared" si="28"/>
      </c>
      <c r="AN51" s="5">
        <f t="shared" si="29"/>
      </c>
      <c r="AO51" s="6"/>
      <c r="AP51" s="4">
        <f t="shared" si="30"/>
      </c>
      <c r="AQ51" s="5">
        <f t="shared" si="31"/>
      </c>
      <c r="AR51" s="5">
        <f t="shared" si="32"/>
      </c>
      <c r="AS51" s="5">
        <f t="shared" si="33"/>
      </c>
      <c r="AT51" s="5">
        <f t="shared" si="34"/>
      </c>
      <c r="AU51" s="6"/>
      <c r="AV51" s="4">
        <f t="shared" si="35"/>
      </c>
      <c r="AW51" s="5">
        <f t="shared" si="36"/>
      </c>
      <c r="AX51" s="5">
        <f t="shared" si="37"/>
      </c>
      <c r="AY51" s="5">
        <f t="shared" si="38"/>
      </c>
      <c r="AZ51" s="5">
        <f t="shared" si="39"/>
      </c>
      <c r="BA51" s="6"/>
      <c r="BB51" s="4">
        <f t="shared" si="40"/>
      </c>
      <c r="BC51" s="5">
        <f t="shared" si="41"/>
      </c>
      <c r="BD51" s="5">
        <f t="shared" si="42"/>
      </c>
      <c r="BE51" s="5">
        <f t="shared" si="43"/>
      </c>
      <c r="BF51" s="5">
        <f t="shared" si="44"/>
      </c>
      <c r="BG51" s="6"/>
      <c r="BH51" s="4">
        <f t="shared" si="45"/>
      </c>
      <c r="BI51" s="5">
        <f t="shared" si="46"/>
      </c>
      <c r="BJ51" s="5">
        <f t="shared" si="47"/>
      </c>
      <c r="BK51" s="5">
        <f t="shared" si="48"/>
      </c>
      <c r="BL51" s="5">
        <f t="shared" si="49"/>
      </c>
      <c r="BM51" s="6"/>
      <c r="BN51" s="4">
        <f t="shared" si="50"/>
      </c>
      <c r="BO51" s="5">
        <f t="shared" si="51"/>
      </c>
      <c r="BP51" s="5">
        <f t="shared" si="52"/>
      </c>
      <c r="BQ51" s="5">
        <f t="shared" si="53"/>
      </c>
      <c r="BR51" s="5">
        <f t="shared" si="54"/>
      </c>
      <c r="BS51" s="6"/>
    </row>
    <row r="52" spans="1:71" ht="29.25" customHeight="1">
      <c r="A52" s="30"/>
      <c r="B52" s="35">
        <v>36</v>
      </c>
      <c r="C52" s="34"/>
      <c r="D52" s="33"/>
      <c r="E52" s="87"/>
      <c r="F52" s="4">
        <f t="shared" si="0"/>
      </c>
      <c r="G52" s="5">
        <f t="shared" si="7"/>
      </c>
      <c r="H52" s="5">
        <f t="shared" si="8"/>
      </c>
      <c r="I52" s="5">
        <f t="shared" si="9"/>
      </c>
      <c r="J52" s="5">
        <f t="shared" si="10"/>
      </c>
      <c r="K52" s="6"/>
      <c r="L52" s="4">
        <f t="shared" si="2"/>
      </c>
      <c r="M52" s="5">
        <f t="shared" si="3"/>
      </c>
      <c r="N52" s="5">
        <f t="shared" si="4"/>
      </c>
      <c r="O52" s="5">
        <f t="shared" si="5"/>
      </c>
      <c r="P52" s="5">
        <f t="shared" si="6"/>
      </c>
      <c r="Q52" s="6"/>
      <c r="R52" s="4">
        <f t="shared" si="1"/>
      </c>
      <c r="S52" s="5">
        <f t="shared" si="11"/>
      </c>
      <c r="T52" s="5">
        <f t="shared" si="12"/>
      </c>
      <c r="U52" s="5">
        <f t="shared" si="13"/>
      </c>
      <c r="V52" s="5">
        <f t="shared" si="14"/>
      </c>
      <c r="W52" s="6"/>
      <c r="X52" s="4">
        <f t="shared" si="15"/>
      </c>
      <c r="Y52" s="5">
        <f t="shared" si="16"/>
      </c>
      <c r="Z52" s="5">
        <f t="shared" si="17"/>
      </c>
      <c r="AA52" s="5">
        <f t="shared" si="18"/>
      </c>
      <c r="AB52" s="5">
        <f t="shared" si="19"/>
      </c>
      <c r="AC52" s="6"/>
      <c r="AD52" s="4">
        <f t="shared" si="20"/>
      </c>
      <c r="AE52" s="5">
        <f t="shared" si="21"/>
      </c>
      <c r="AF52" s="5">
        <f t="shared" si="22"/>
      </c>
      <c r="AG52" s="5">
        <f t="shared" si="23"/>
      </c>
      <c r="AH52" s="5">
        <f t="shared" si="24"/>
      </c>
      <c r="AI52" s="6"/>
      <c r="AJ52" s="4">
        <f t="shared" si="25"/>
      </c>
      <c r="AK52" s="5">
        <f t="shared" si="26"/>
      </c>
      <c r="AL52" s="5">
        <f t="shared" si="27"/>
      </c>
      <c r="AM52" s="5">
        <f t="shared" si="28"/>
      </c>
      <c r="AN52" s="5">
        <f t="shared" si="29"/>
      </c>
      <c r="AO52" s="6"/>
      <c r="AP52" s="4">
        <f t="shared" si="30"/>
      </c>
      <c r="AQ52" s="5">
        <f t="shared" si="31"/>
      </c>
      <c r="AR52" s="5">
        <f t="shared" si="32"/>
      </c>
      <c r="AS52" s="5">
        <f t="shared" si="33"/>
      </c>
      <c r="AT52" s="5">
        <f t="shared" si="34"/>
      </c>
      <c r="AU52" s="6"/>
      <c r="AV52" s="4">
        <f t="shared" si="35"/>
      </c>
      <c r="AW52" s="5">
        <f t="shared" si="36"/>
      </c>
      <c r="AX52" s="5">
        <f t="shared" si="37"/>
      </c>
      <c r="AY52" s="5">
        <f t="shared" si="38"/>
      </c>
      <c r="AZ52" s="5">
        <f t="shared" si="39"/>
      </c>
      <c r="BA52" s="6"/>
      <c r="BB52" s="4">
        <f t="shared" si="40"/>
      </c>
      <c r="BC52" s="5">
        <f t="shared" si="41"/>
      </c>
      <c r="BD52" s="5">
        <f t="shared" si="42"/>
      </c>
      <c r="BE52" s="5">
        <f t="shared" si="43"/>
      </c>
      <c r="BF52" s="5">
        <f t="shared" si="44"/>
      </c>
      <c r="BG52" s="6"/>
      <c r="BH52" s="4">
        <f t="shared" si="45"/>
      </c>
      <c r="BI52" s="5">
        <f t="shared" si="46"/>
      </c>
      <c r="BJ52" s="5">
        <f t="shared" si="47"/>
      </c>
      <c r="BK52" s="5">
        <f t="shared" si="48"/>
      </c>
      <c r="BL52" s="5">
        <f t="shared" si="49"/>
      </c>
      <c r="BM52" s="6"/>
      <c r="BN52" s="4">
        <f t="shared" si="50"/>
      </c>
      <c r="BO52" s="5">
        <f t="shared" si="51"/>
      </c>
      <c r="BP52" s="5">
        <f t="shared" si="52"/>
      </c>
      <c r="BQ52" s="5">
        <f t="shared" si="53"/>
      </c>
      <c r="BR52" s="5">
        <f t="shared" si="54"/>
      </c>
      <c r="BS52" s="6"/>
    </row>
    <row r="53" spans="1:71" ht="29.25" customHeight="1">
      <c r="A53" s="30"/>
      <c r="B53" s="35">
        <v>37</v>
      </c>
      <c r="C53" s="34"/>
      <c r="D53" s="33"/>
      <c r="E53" s="87"/>
      <c r="F53" s="4">
        <f t="shared" si="0"/>
      </c>
      <c r="G53" s="5">
        <f t="shared" si="7"/>
      </c>
      <c r="H53" s="5">
        <f t="shared" si="8"/>
      </c>
      <c r="I53" s="5">
        <f t="shared" si="9"/>
      </c>
      <c r="J53" s="5">
        <f t="shared" si="10"/>
      </c>
      <c r="K53" s="6"/>
      <c r="L53" s="4">
        <f t="shared" si="2"/>
      </c>
      <c r="M53" s="5">
        <f t="shared" si="3"/>
      </c>
      <c r="N53" s="5">
        <f t="shared" si="4"/>
      </c>
      <c r="O53" s="5">
        <f t="shared" si="5"/>
      </c>
      <c r="P53" s="5">
        <f t="shared" si="6"/>
      </c>
      <c r="Q53" s="6"/>
      <c r="R53" s="4">
        <f t="shared" si="1"/>
      </c>
      <c r="S53" s="5">
        <f t="shared" si="11"/>
      </c>
      <c r="T53" s="5">
        <f t="shared" si="12"/>
      </c>
      <c r="U53" s="5">
        <f t="shared" si="13"/>
      </c>
      <c r="V53" s="5">
        <f t="shared" si="14"/>
      </c>
      <c r="W53" s="6"/>
      <c r="X53" s="4">
        <f t="shared" si="15"/>
      </c>
      <c r="Y53" s="5">
        <f t="shared" si="16"/>
      </c>
      <c r="Z53" s="5">
        <f t="shared" si="17"/>
      </c>
      <c r="AA53" s="5">
        <f t="shared" si="18"/>
      </c>
      <c r="AB53" s="5">
        <f t="shared" si="19"/>
      </c>
      <c r="AC53" s="6"/>
      <c r="AD53" s="4">
        <f t="shared" si="20"/>
      </c>
      <c r="AE53" s="5">
        <f t="shared" si="21"/>
      </c>
      <c r="AF53" s="5">
        <f t="shared" si="22"/>
      </c>
      <c r="AG53" s="5">
        <f t="shared" si="23"/>
      </c>
      <c r="AH53" s="5">
        <f t="shared" si="24"/>
      </c>
      <c r="AI53" s="6"/>
      <c r="AJ53" s="4">
        <f t="shared" si="25"/>
      </c>
      <c r="AK53" s="5">
        <f t="shared" si="26"/>
      </c>
      <c r="AL53" s="5">
        <f t="shared" si="27"/>
      </c>
      <c r="AM53" s="5">
        <f t="shared" si="28"/>
      </c>
      <c r="AN53" s="5">
        <f t="shared" si="29"/>
      </c>
      <c r="AO53" s="6"/>
      <c r="AP53" s="4">
        <f t="shared" si="30"/>
      </c>
      <c r="AQ53" s="5">
        <f t="shared" si="31"/>
      </c>
      <c r="AR53" s="5">
        <f t="shared" si="32"/>
      </c>
      <c r="AS53" s="5">
        <f t="shared" si="33"/>
      </c>
      <c r="AT53" s="5">
        <f t="shared" si="34"/>
      </c>
      <c r="AU53" s="6"/>
      <c r="AV53" s="4">
        <f t="shared" si="35"/>
      </c>
      <c r="AW53" s="5">
        <f t="shared" si="36"/>
      </c>
      <c r="AX53" s="5">
        <f t="shared" si="37"/>
      </c>
      <c r="AY53" s="5">
        <f t="shared" si="38"/>
      </c>
      <c r="AZ53" s="5">
        <f t="shared" si="39"/>
      </c>
      <c r="BA53" s="6"/>
      <c r="BB53" s="4">
        <f t="shared" si="40"/>
      </c>
      <c r="BC53" s="5">
        <f t="shared" si="41"/>
      </c>
      <c r="BD53" s="5">
        <f t="shared" si="42"/>
      </c>
      <c r="BE53" s="5">
        <f t="shared" si="43"/>
      </c>
      <c r="BF53" s="5">
        <f t="shared" si="44"/>
      </c>
      <c r="BG53" s="6"/>
      <c r="BH53" s="4">
        <f t="shared" si="45"/>
      </c>
      <c r="BI53" s="5">
        <f t="shared" si="46"/>
      </c>
      <c r="BJ53" s="5">
        <f t="shared" si="47"/>
      </c>
      <c r="BK53" s="5">
        <f t="shared" si="48"/>
      </c>
      <c r="BL53" s="5">
        <f t="shared" si="49"/>
      </c>
      <c r="BM53" s="6"/>
      <c r="BN53" s="4">
        <f t="shared" si="50"/>
      </c>
      <c r="BO53" s="5">
        <f t="shared" si="51"/>
      </c>
      <c r="BP53" s="5">
        <f t="shared" si="52"/>
      </c>
      <c r="BQ53" s="5">
        <f t="shared" si="53"/>
      </c>
      <c r="BR53" s="5">
        <f t="shared" si="54"/>
      </c>
      <c r="BS53" s="6"/>
    </row>
    <row r="54" spans="1:71" ht="29.25" customHeight="1">
      <c r="A54" s="30"/>
      <c r="B54" s="35">
        <v>38</v>
      </c>
      <c r="C54" s="34"/>
      <c r="D54" s="33"/>
      <c r="E54" s="87"/>
      <c r="F54" s="4">
        <f t="shared" si="0"/>
      </c>
      <c r="G54" s="5">
        <f t="shared" si="7"/>
      </c>
      <c r="H54" s="5">
        <f t="shared" si="8"/>
      </c>
      <c r="I54" s="5">
        <f t="shared" si="9"/>
      </c>
      <c r="J54" s="5">
        <f t="shared" si="10"/>
      </c>
      <c r="K54" s="6"/>
      <c r="L54" s="4">
        <f t="shared" si="2"/>
      </c>
      <c r="M54" s="5">
        <f t="shared" si="3"/>
      </c>
      <c r="N54" s="5">
        <f t="shared" si="4"/>
      </c>
      <c r="O54" s="5">
        <f t="shared" si="5"/>
      </c>
      <c r="P54" s="5">
        <f t="shared" si="6"/>
      </c>
      <c r="Q54" s="6"/>
      <c r="R54" s="4">
        <f t="shared" si="1"/>
      </c>
      <c r="S54" s="5">
        <f t="shared" si="11"/>
      </c>
      <c r="T54" s="5">
        <f t="shared" si="12"/>
      </c>
      <c r="U54" s="5">
        <f t="shared" si="13"/>
      </c>
      <c r="V54" s="5">
        <f t="shared" si="14"/>
      </c>
      <c r="W54" s="6"/>
      <c r="X54" s="4">
        <f t="shared" si="15"/>
      </c>
      <c r="Y54" s="5">
        <f t="shared" si="16"/>
      </c>
      <c r="Z54" s="5">
        <f t="shared" si="17"/>
      </c>
      <c r="AA54" s="5">
        <f t="shared" si="18"/>
      </c>
      <c r="AB54" s="5">
        <f t="shared" si="19"/>
      </c>
      <c r="AC54" s="6"/>
      <c r="AD54" s="4">
        <f t="shared" si="20"/>
      </c>
      <c r="AE54" s="5">
        <f t="shared" si="21"/>
      </c>
      <c r="AF54" s="5">
        <f t="shared" si="22"/>
      </c>
      <c r="AG54" s="5">
        <f t="shared" si="23"/>
      </c>
      <c r="AH54" s="5">
        <f t="shared" si="24"/>
      </c>
      <c r="AI54" s="6"/>
      <c r="AJ54" s="4">
        <f t="shared" si="25"/>
      </c>
      <c r="AK54" s="5">
        <f t="shared" si="26"/>
      </c>
      <c r="AL54" s="5">
        <f t="shared" si="27"/>
      </c>
      <c r="AM54" s="5">
        <f t="shared" si="28"/>
      </c>
      <c r="AN54" s="5">
        <f t="shared" si="29"/>
      </c>
      <c r="AO54" s="6"/>
      <c r="AP54" s="4">
        <f t="shared" si="30"/>
      </c>
      <c r="AQ54" s="5">
        <f t="shared" si="31"/>
      </c>
      <c r="AR54" s="5">
        <f t="shared" si="32"/>
      </c>
      <c r="AS54" s="5">
        <f t="shared" si="33"/>
      </c>
      <c r="AT54" s="5">
        <f t="shared" si="34"/>
      </c>
      <c r="AU54" s="6"/>
      <c r="AV54" s="4">
        <f t="shared" si="35"/>
      </c>
      <c r="AW54" s="5">
        <f t="shared" si="36"/>
      </c>
      <c r="AX54" s="5">
        <f t="shared" si="37"/>
      </c>
      <c r="AY54" s="5">
        <f t="shared" si="38"/>
      </c>
      <c r="AZ54" s="5">
        <f t="shared" si="39"/>
      </c>
      <c r="BA54" s="6"/>
      <c r="BB54" s="4">
        <f t="shared" si="40"/>
      </c>
      <c r="BC54" s="5">
        <f t="shared" si="41"/>
      </c>
      <c r="BD54" s="5">
        <f t="shared" si="42"/>
      </c>
      <c r="BE54" s="5">
        <f t="shared" si="43"/>
      </c>
      <c r="BF54" s="5">
        <f t="shared" si="44"/>
      </c>
      <c r="BG54" s="6"/>
      <c r="BH54" s="4">
        <f t="shared" si="45"/>
      </c>
      <c r="BI54" s="5">
        <f t="shared" si="46"/>
      </c>
      <c r="BJ54" s="5">
        <f t="shared" si="47"/>
      </c>
      <c r="BK54" s="5">
        <f t="shared" si="48"/>
      </c>
      <c r="BL54" s="5">
        <f t="shared" si="49"/>
      </c>
      <c r="BM54" s="6"/>
      <c r="BN54" s="4">
        <f t="shared" si="50"/>
      </c>
      <c r="BO54" s="5">
        <f t="shared" si="51"/>
      </c>
      <c r="BP54" s="5">
        <f t="shared" si="52"/>
      </c>
      <c r="BQ54" s="5">
        <f t="shared" si="53"/>
      </c>
      <c r="BR54" s="5">
        <f t="shared" si="54"/>
      </c>
      <c r="BS54" s="6"/>
    </row>
    <row r="55" spans="1:71" ht="29.25" customHeight="1">
      <c r="A55" s="30"/>
      <c r="B55" s="35">
        <v>39</v>
      </c>
      <c r="C55" s="34"/>
      <c r="D55" s="33"/>
      <c r="E55" s="87"/>
      <c r="F55" s="4">
        <f t="shared" si="0"/>
      </c>
      <c r="G55" s="5">
        <f t="shared" si="7"/>
      </c>
      <c r="H55" s="5">
        <f t="shared" si="8"/>
      </c>
      <c r="I55" s="5">
        <f t="shared" si="9"/>
      </c>
      <c r="J55" s="5">
        <f t="shared" si="10"/>
      </c>
      <c r="K55" s="6"/>
      <c r="L55" s="4">
        <f t="shared" si="2"/>
      </c>
      <c r="M55" s="5">
        <f t="shared" si="3"/>
      </c>
      <c r="N55" s="5">
        <f t="shared" si="4"/>
      </c>
      <c r="O55" s="5">
        <f t="shared" si="5"/>
      </c>
      <c r="P55" s="5">
        <f t="shared" si="6"/>
      </c>
      <c r="Q55" s="6"/>
      <c r="R55" s="4">
        <f t="shared" si="1"/>
      </c>
      <c r="S55" s="5">
        <f t="shared" si="11"/>
      </c>
      <c r="T55" s="5">
        <f t="shared" si="12"/>
      </c>
      <c r="U55" s="5">
        <f t="shared" si="13"/>
      </c>
      <c r="V55" s="5">
        <f t="shared" si="14"/>
      </c>
      <c r="W55" s="6"/>
      <c r="X55" s="4">
        <f t="shared" si="15"/>
      </c>
      <c r="Y55" s="5">
        <f t="shared" si="16"/>
      </c>
      <c r="Z55" s="5">
        <f t="shared" si="17"/>
      </c>
      <c r="AA55" s="5">
        <f t="shared" si="18"/>
      </c>
      <c r="AB55" s="5">
        <f t="shared" si="19"/>
      </c>
      <c r="AC55" s="6"/>
      <c r="AD55" s="4">
        <f t="shared" si="20"/>
      </c>
      <c r="AE55" s="5">
        <f t="shared" si="21"/>
      </c>
      <c r="AF55" s="5">
        <f t="shared" si="22"/>
      </c>
      <c r="AG55" s="5">
        <f t="shared" si="23"/>
      </c>
      <c r="AH55" s="5">
        <f t="shared" si="24"/>
      </c>
      <c r="AI55" s="6"/>
      <c r="AJ55" s="4">
        <f t="shared" si="25"/>
      </c>
      <c r="AK55" s="5">
        <f t="shared" si="26"/>
      </c>
      <c r="AL55" s="5">
        <f t="shared" si="27"/>
      </c>
      <c r="AM55" s="5">
        <f t="shared" si="28"/>
      </c>
      <c r="AN55" s="5">
        <f t="shared" si="29"/>
      </c>
      <c r="AO55" s="6"/>
      <c r="AP55" s="4">
        <f t="shared" si="30"/>
      </c>
      <c r="AQ55" s="5">
        <f t="shared" si="31"/>
      </c>
      <c r="AR55" s="5">
        <f t="shared" si="32"/>
      </c>
      <c r="AS55" s="5">
        <f t="shared" si="33"/>
      </c>
      <c r="AT55" s="5">
        <f t="shared" si="34"/>
      </c>
      <c r="AU55" s="6"/>
      <c r="AV55" s="4">
        <f t="shared" si="35"/>
      </c>
      <c r="AW55" s="5">
        <f t="shared" si="36"/>
      </c>
      <c r="AX55" s="5">
        <f t="shared" si="37"/>
      </c>
      <c r="AY55" s="5">
        <f t="shared" si="38"/>
      </c>
      <c r="AZ55" s="5">
        <f t="shared" si="39"/>
      </c>
      <c r="BA55" s="6"/>
      <c r="BB55" s="4">
        <f t="shared" si="40"/>
      </c>
      <c r="BC55" s="5">
        <f t="shared" si="41"/>
      </c>
      <c r="BD55" s="5">
        <f t="shared" si="42"/>
      </c>
      <c r="BE55" s="5">
        <f t="shared" si="43"/>
      </c>
      <c r="BF55" s="5">
        <f t="shared" si="44"/>
      </c>
      <c r="BG55" s="6"/>
      <c r="BH55" s="4">
        <f t="shared" si="45"/>
      </c>
      <c r="BI55" s="5">
        <f t="shared" si="46"/>
      </c>
      <c r="BJ55" s="5">
        <f t="shared" si="47"/>
      </c>
      <c r="BK55" s="5">
        <f t="shared" si="48"/>
      </c>
      <c r="BL55" s="5">
        <f t="shared" si="49"/>
      </c>
      <c r="BM55" s="6"/>
      <c r="BN55" s="4">
        <f t="shared" si="50"/>
      </c>
      <c r="BO55" s="5">
        <f t="shared" si="51"/>
      </c>
      <c r="BP55" s="5">
        <f t="shared" si="52"/>
      </c>
      <c r="BQ55" s="5">
        <f t="shared" si="53"/>
      </c>
      <c r="BR55" s="5">
        <f t="shared" si="54"/>
      </c>
      <c r="BS55" s="6"/>
    </row>
    <row r="56" spans="1:71" ht="29.25" customHeight="1">
      <c r="A56" s="30"/>
      <c r="B56" s="35">
        <v>40</v>
      </c>
      <c r="C56" s="34"/>
      <c r="D56" s="33"/>
      <c r="E56" s="87"/>
      <c r="F56" s="4">
        <f t="shared" si="0"/>
      </c>
      <c r="G56" s="5">
        <f t="shared" si="7"/>
      </c>
      <c r="H56" s="5">
        <f t="shared" si="8"/>
      </c>
      <c r="I56" s="5">
        <f t="shared" si="9"/>
      </c>
      <c r="J56" s="5">
        <f t="shared" si="10"/>
      </c>
      <c r="K56" s="6"/>
      <c r="L56" s="4">
        <f t="shared" si="2"/>
      </c>
      <c r="M56" s="5">
        <f t="shared" si="3"/>
      </c>
      <c r="N56" s="5">
        <f t="shared" si="4"/>
      </c>
      <c r="O56" s="5">
        <f t="shared" si="5"/>
      </c>
      <c r="P56" s="5">
        <f t="shared" si="6"/>
      </c>
      <c r="Q56" s="6"/>
      <c r="R56" s="4">
        <f t="shared" si="1"/>
      </c>
      <c r="S56" s="5">
        <f t="shared" si="11"/>
      </c>
      <c r="T56" s="5">
        <f t="shared" si="12"/>
      </c>
      <c r="U56" s="5">
        <f t="shared" si="13"/>
      </c>
      <c r="V56" s="5">
        <f t="shared" si="14"/>
      </c>
      <c r="W56" s="6"/>
      <c r="X56" s="4">
        <f t="shared" si="15"/>
      </c>
      <c r="Y56" s="5">
        <f t="shared" si="16"/>
      </c>
      <c r="Z56" s="5">
        <f t="shared" si="17"/>
      </c>
      <c r="AA56" s="5">
        <f t="shared" si="18"/>
      </c>
      <c r="AB56" s="5">
        <f t="shared" si="19"/>
      </c>
      <c r="AC56" s="6"/>
      <c r="AD56" s="4">
        <f t="shared" si="20"/>
      </c>
      <c r="AE56" s="5">
        <f t="shared" si="21"/>
      </c>
      <c r="AF56" s="5">
        <f t="shared" si="22"/>
      </c>
      <c r="AG56" s="5">
        <f t="shared" si="23"/>
      </c>
      <c r="AH56" s="5">
        <f t="shared" si="24"/>
      </c>
      <c r="AI56" s="6"/>
      <c r="AJ56" s="4">
        <f t="shared" si="25"/>
      </c>
      <c r="AK56" s="5">
        <f t="shared" si="26"/>
      </c>
      <c r="AL56" s="5">
        <f t="shared" si="27"/>
      </c>
      <c r="AM56" s="5">
        <f t="shared" si="28"/>
      </c>
      <c r="AN56" s="5">
        <f t="shared" si="29"/>
      </c>
      <c r="AO56" s="6"/>
      <c r="AP56" s="4">
        <f t="shared" si="30"/>
      </c>
      <c r="AQ56" s="5">
        <f t="shared" si="31"/>
      </c>
      <c r="AR56" s="5">
        <f t="shared" si="32"/>
      </c>
      <c r="AS56" s="5">
        <f t="shared" si="33"/>
      </c>
      <c r="AT56" s="5">
        <f t="shared" si="34"/>
      </c>
      <c r="AU56" s="6"/>
      <c r="AV56" s="4">
        <f t="shared" si="35"/>
      </c>
      <c r="AW56" s="5">
        <f t="shared" si="36"/>
      </c>
      <c r="AX56" s="5">
        <f t="shared" si="37"/>
      </c>
      <c r="AY56" s="5">
        <f t="shared" si="38"/>
      </c>
      <c r="AZ56" s="5">
        <f t="shared" si="39"/>
      </c>
      <c r="BA56" s="6"/>
      <c r="BB56" s="4">
        <f t="shared" si="40"/>
      </c>
      <c r="BC56" s="5">
        <f t="shared" si="41"/>
      </c>
      <c r="BD56" s="5">
        <f t="shared" si="42"/>
      </c>
      <c r="BE56" s="5">
        <f t="shared" si="43"/>
      </c>
      <c r="BF56" s="5">
        <f t="shared" si="44"/>
      </c>
      <c r="BG56" s="6"/>
      <c r="BH56" s="4">
        <f t="shared" si="45"/>
      </c>
      <c r="BI56" s="5">
        <f t="shared" si="46"/>
      </c>
      <c r="BJ56" s="5">
        <f t="shared" si="47"/>
      </c>
      <c r="BK56" s="5">
        <f t="shared" si="48"/>
      </c>
      <c r="BL56" s="5">
        <f t="shared" si="49"/>
      </c>
      <c r="BM56" s="6"/>
      <c r="BN56" s="4">
        <f t="shared" si="50"/>
      </c>
      <c r="BO56" s="5">
        <f t="shared" si="51"/>
      </c>
      <c r="BP56" s="5">
        <f t="shared" si="52"/>
      </c>
      <c r="BQ56" s="5">
        <f t="shared" si="53"/>
      </c>
      <c r="BR56" s="5">
        <f t="shared" si="54"/>
      </c>
      <c r="BS56" s="6"/>
    </row>
    <row r="57" spans="1:71" ht="29.25" customHeight="1">
      <c r="A57" s="30"/>
      <c r="B57" s="35">
        <v>41</v>
      </c>
      <c r="C57" s="34"/>
      <c r="D57" s="33"/>
      <c r="E57" s="87"/>
      <c r="F57" s="4">
        <f t="shared" si="0"/>
      </c>
      <c r="G57" s="5">
        <f t="shared" si="7"/>
      </c>
      <c r="H57" s="5">
        <f t="shared" si="8"/>
      </c>
      <c r="I57" s="5">
        <f t="shared" si="9"/>
      </c>
      <c r="J57" s="5">
        <f t="shared" si="10"/>
      </c>
      <c r="K57" s="6"/>
      <c r="L57" s="4">
        <f t="shared" si="2"/>
      </c>
      <c r="M57" s="5">
        <f t="shared" si="3"/>
      </c>
      <c r="N57" s="5">
        <f t="shared" si="4"/>
      </c>
      <c r="O57" s="5">
        <f t="shared" si="5"/>
      </c>
      <c r="P57" s="5">
        <f t="shared" si="6"/>
      </c>
      <c r="Q57" s="6"/>
      <c r="R57" s="4">
        <f t="shared" si="1"/>
      </c>
      <c r="S57" s="5">
        <f t="shared" si="11"/>
      </c>
      <c r="T57" s="5">
        <f t="shared" si="12"/>
      </c>
      <c r="U57" s="5">
        <f t="shared" si="13"/>
      </c>
      <c r="V57" s="5">
        <f t="shared" si="14"/>
      </c>
      <c r="W57" s="6"/>
      <c r="X57" s="4">
        <f t="shared" si="15"/>
      </c>
      <c r="Y57" s="5">
        <f t="shared" si="16"/>
      </c>
      <c r="Z57" s="5">
        <f t="shared" si="17"/>
      </c>
      <c r="AA57" s="5">
        <f t="shared" si="18"/>
      </c>
      <c r="AB57" s="5">
        <f t="shared" si="19"/>
      </c>
      <c r="AC57" s="6"/>
      <c r="AD57" s="4">
        <f t="shared" si="20"/>
      </c>
      <c r="AE57" s="5">
        <f t="shared" si="21"/>
      </c>
      <c r="AF57" s="5">
        <f t="shared" si="22"/>
      </c>
      <c r="AG57" s="5">
        <f t="shared" si="23"/>
      </c>
      <c r="AH57" s="5">
        <f t="shared" si="24"/>
      </c>
      <c r="AI57" s="6"/>
      <c r="AJ57" s="4">
        <f t="shared" si="25"/>
      </c>
      <c r="AK57" s="5">
        <f t="shared" si="26"/>
      </c>
      <c r="AL57" s="5">
        <f t="shared" si="27"/>
      </c>
      <c r="AM57" s="5">
        <f t="shared" si="28"/>
      </c>
      <c r="AN57" s="5">
        <f t="shared" si="29"/>
      </c>
      <c r="AO57" s="6"/>
      <c r="AP57" s="4">
        <f t="shared" si="30"/>
      </c>
      <c r="AQ57" s="5">
        <f t="shared" si="31"/>
      </c>
      <c r="AR57" s="5">
        <f t="shared" si="32"/>
      </c>
      <c r="AS57" s="5">
        <f t="shared" si="33"/>
      </c>
      <c r="AT57" s="5">
        <f t="shared" si="34"/>
      </c>
      <c r="AU57" s="6"/>
      <c r="AV57" s="4">
        <f t="shared" si="35"/>
      </c>
      <c r="AW57" s="5">
        <f t="shared" si="36"/>
      </c>
      <c r="AX57" s="5">
        <f t="shared" si="37"/>
      </c>
      <c r="AY57" s="5">
        <f t="shared" si="38"/>
      </c>
      <c r="AZ57" s="5">
        <f t="shared" si="39"/>
      </c>
      <c r="BA57" s="6"/>
      <c r="BB57" s="4">
        <f t="shared" si="40"/>
      </c>
      <c r="BC57" s="5">
        <f t="shared" si="41"/>
      </c>
      <c r="BD57" s="5">
        <f t="shared" si="42"/>
      </c>
      <c r="BE57" s="5">
        <f t="shared" si="43"/>
      </c>
      <c r="BF57" s="5">
        <f t="shared" si="44"/>
      </c>
      <c r="BG57" s="6"/>
      <c r="BH57" s="4">
        <f t="shared" si="45"/>
      </c>
      <c r="BI57" s="5">
        <f t="shared" si="46"/>
      </c>
      <c r="BJ57" s="5">
        <f t="shared" si="47"/>
      </c>
      <c r="BK57" s="5">
        <f t="shared" si="48"/>
      </c>
      <c r="BL57" s="5">
        <f t="shared" si="49"/>
      </c>
      <c r="BM57" s="6"/>
      <c r="BN57" s="4">
        <f t="shared" si="50"/>
      </c>
      <c r="BO57" s="5">
        <f t="shared" si="51"/>
      </c>
      <c r="BP57" s="5">
        <f t="shared" si="52"/>
      </c>
      <c r="BQ57" s="5">
        <f t="shared" si="53"/>
      </c>
      <c r="BR57" s="5">
        <f t="shared" si="54"/>
      </c>
      <c r="BS57" s="6"/>
    </row>
    <row r="58" spans="1:71" ht="29.25" customHeight="1">
      <c r="A58" s="30"/>
      <c r="B58" s="35">
        <v>42</v>
      </c>
      <c r="C58" s="34"/>
      <c r="D58" s="33"/>
      <c r="E58" s="87"/>
      <c r="F58" s="4">
        <f t="shared" si="0"/>
      </c>
      <c r="G58" s="5">
        <f t="shared" si="7"/>
      </c>
      <c r="H58" s="5">
        <f t="shared" si="8"/>
      </c>
      <c r="I58" s="5">
        <f t="shared" si="9"/>
      </c>
      <c r="J58" s="5">
        <f t="shared" si="10"/>
      </c>
      <c r="K58" s="6"/>
      <c r="L58" s="4">
        <f t="shared" si="2"/>
      </c>
      <c r="M58" s="5">
        <f t="shared" si="3"/>
      </c>
      <c r="N58" s="5">
        <f t="shared" si="4"/>
      </c>
      <c r="O58" s="5">
        <f t="shared" si="5"/>
      </c>
      <c r="P58" s="5">
        <f t="shared" si="6"/>
      </c>
      <c r="Q58" s="6"/>
      <c r="R58" s="4">
        <f t="shared" si="1"/>
      </c>
      <c r="S58" s="5">
        <f t="shared" si="11"/>
      </c>
      <c r="T58" s="5">
        <f t="shared" si="12"/>
      </c>
      <c r="U58" s="5">
        <f t="shared" si="13"/>
      </c>
      <c r="V58" s="5">
        <f t="shared" si="14"/>
      </c>
      <c r="W58" s="6"/>
      <c r="X58" s="4">
        <f t="shared" si="15"/>
      </c>
      <c r="Y58" s="5">
        <f t="shared" si="16"/>
      </c>
      <c r="Z58" s="5">
        <f t="shared" si="17"/>
      </c>
      <c r="AA58" s="5">
        <f t="shared" si="18"/>
      </c>
      <c r="AB58" s="5">
        <f t="shared" si="19"/>
      </c>
      <c r="AC58" s="6"/>
      <c r="AD58" s="4">
        <f t="shared" si="20"/>
      </c>
      <c r="AE58" s="5">
        <f t="shared" si="21"/>
      </c>
      <c r="AF58" s="5">
        <f t="shared" si="22"/>
      </c>
      <c r="AG58" s="5">
        <f t="shared" si="23"/>
      </c>
      <c r="AH58" s="5">
        <f t="shared" si="24"/>
      </c>
      <c r="AI58" s="6"/>
      <c r="AJ58" s="4">
        <f t="shared" si="25"/>
      </c>
      <c r="AK58" s="5">
        <f t="shared" si="26"/>
      </c>
      <c r="AL58" s="5">
        <f t="shared" si="27"/>
      </c>
      <c r="AM58" s="5">
        <f t="shared" si="28"/>
      </c>
      <c r="AN58" s="5">
        <f t="shared" si="29"/>
      </c>
      <c r="AO58" s="6"/>
      <c r="AP58" s="4">
        <f t="shared" si="30"/>
      </c>
      <c r="AQ58" s="5">
        <f t="shared" si="31"/>
      </c>
      <c r="AR58" s="5">
        <f t="shared" si="32"/>
      </c>
      <c r="AS58" s="5">
        <f t="shared" si="33"/>
      </c>
      <c r="AT58" s="5">
        <f t="shared" si="34"/>
      </c>
      <c r="AU58" s="6"/>
      <c r="AV58" s="4">
        <f t="shared" si="35"/>
      </c>
      <c r="AW58" s="5">
        <f t="shared" si="36"/>
      </c>
      <c r="AX58" s="5">
        <f t="shared" si="37"/>
      </c>
      <c r="AY58" s="5">
        <f t="shared" si="38"/>
      </c>
      <c r="AZ58" s="5">
        <f t="shared" si="39"/>
      </c>
      <c r="BA58" s="6"/>
      <c r="BB58" s="4">
        <f t="shared" si="40"/>
      </c>
      <c r="BC58" s="5">
        <f t="shared" si="41"/>
      </c>
      <c r="BD58" s="5">
        <f t="shared" si="42"/>
      </c>
      <c r="BE58" s="5">
        <f t="shared" si="43"/>
      </c>
      <c r="BF58" s="5">
        <f t="shared" si="44"/>
      </c>
      <c r="BG58" s="6"/>
      <c r="BH58" s="4">
        <f t="shared" si="45"/>
      </c>
      <c r="BI58" s="5">
        <f t="shared" si="46"/>
      </c>
      <c r="BJ58" s="5">
        <f t="shared" si="47"/>
      </c>
      <c r="BK58" s="5">
        <f t="shared" si="48"/>
      </c>
      <c r="BL58" s="5">
        <f t="shared" si="49"/>
      </c>
      <c r="BM58" s="6"/>
      <c r="BN58" s="4">
        <f t="shared" si="50"/>
      </c>
      <c r="BO58" s="5">
        <f t="shared" si="51"/>
      </c>
      <c r="BP58" s="5">
        <f t="shared" si="52"/>
      </c>
      <c r="BQ58" s="5">
        <f t="shared" si="53"/>
      </c>
      <c r="BR58" s="5">
        <f t="shared" si="54"/>
      </c>
      <c r="BS58" s="6"/>
    </row>
    <row r="59" spans="1:71" ht="29.25" customHeight="1">
      <c r="A59" s="30"/>
      <c r="B59" s="35">
        <v>43</v>
      </c>
      <c r="C59" s="34"/>
      <c r="D59" s="33"/>
      <c r="E59" s="87"/>
      <c r="F59" s="4">
        <f t="shared" si="0"/>
      </c>
      <c r="G59" s="5">
        <f t="shared" si="7"/>
      </c>
      <c r="H59" s="5">
        <f t="shared" si="8"/>
      </c>
      <c r="I59" s="5">
        <f t="shared" si="9"/>
      </c>
      <c r="J59" s="5">
        <f t="shared" si="10"/>
      </c>
      <c r="K59" s="6"/>
      <c r="L59" s="4">
        <f t="shared" si="2"/>
      </c>
      <c r="M59" s="5">
        <f t="shared" si="3"/>
      </c>
      <c r="N59" s="5">
        <f t="shared" si="4"/>
      </c>
      <c r="O59" s="5">
        <f t="shared" si="5"/>
      </c>
      <c r="P59" s="5">
        <f t="shared" si="6"/>
      </c>
      <c r="Q59" s="6"/>
      <c r="R59" s="4">
        <f t="shared" si="1"/>
      </c>
      <c r="S59" s="5">
        <f t="shared" si="11"/>
      </c>
      <c r="T59" s="5">
        <f t="shared" si="12"/>
      </c>
      <c r="U59" s="5">
        <f t="shared" si="13"/>
      </c>
      <c r="V59" s="5">
        <f t="shared" si="14"/>
      </c>
      <c r="W59" s="6"/>
      <c r="X59" s="4">
        <f t="shared" si="15"/>
      </c>
      <c r="Y59" s="5">
        <f t="shared" si="16"/>
      </c>
      <c r="Z59" s="5">
        <f t="shared" si="17"/>
      </c>
      <c r="AA59" s="5">
        <f t="shared" si="18"/>
      </c>
      <c r="AB59" s="5">
        <f t="shared" si="19"/>
      </c>
      <c r="AC59" s="6"/>
      <c r="AD59" s="4">
        <f t="shared" si="20"/>
      </c>
      <c r="AE59" s="5">
        <f t="shared" si="21"/>
      </c>
      <c r="AF59" s="5">
        <f t="shared" si="22"/>
      </c>
      <c r="AG59" s="5">
        <f t="shared" si="23"/>
      </c>
      <c r="AH59" s="5">
        <f t="shared" si="24"/>
      </c>
      <c r="AI59" s="6"/>
      <c r="AJ59" s="4">
        <f t="shared" si="25"/>
      </c>
      <c r="AK59" s="5">
        <f t="shared" si="26"/>
      </c>
      <c r="AL59" s="5">
        <f t="shared" si="27"/>
      </c>
      <c r="AM59" s="5">
        <f t="shared" si="28"/>
      </c>
      <c r="AN59" s="5">
        <f t="shared" si="29"/>
      </c>
      <c r="AO59" s="6"/>
      <c r="AP59" s="4">
        <f t="shared" si="30"/>
      </c>
      <c r="AQ59" s="5">
        <f t="shared" si="31"/>
      </c>
      <c r="AR59" s="5">
        <f t="shared" si="32"/>
      </c>
      <c r="AS59" s="5">
        <f t="shared" si="33"/>
      </c>
      <c r="AT59" s="5">
        <f t="shared" si="34"/>
      </c>
      <c r="AU59" s="6"/>
      <c r="AV59" s="4">
        <f t="shared" si="35"/>
      </c>
      <c r="AW59" s="5">
        <f t="shared" si="36"/>
      </c>
      <c r="AX59" s="5">
        <f t="shared" si="37"/>
      </c>
      <c r="AY59" s="5">
        <f t="shared" si="38"/>
      </c>
      <c r="AZ59" s="5">
        <f t="shared" si="39"/>
      </c>
      <c r="BA59" s="6"/>
      <c r="BB59" s="4">
        <f t="shared" si="40"/>
      </c>
      <c r="BC59" s="5">
        <f t="shared" si="41"/>
      </c>
      <c r="BD59" s="5">
        <f t="shared" si="42"/>
      </c>
      <c r="BE59" s="5">
        <f t="shared" si="43"/>
      </c>
      <c r="BF59" s="5">
        <f t="shared" si="44"/>
      </c>
      <c r="BG59" s="6"/>
      <c r="BH59" s="4">
        <f t="shared" si="45"/>
      </c>
      <c r="BI59" s="5">
        <f t="shared" si="46"/>
      </c>
      <c r="BJ59" s="5">
        <f t="shared" si="47"/>
      </c>
      <c r="BK59" s="5">
        <f t="shared" si="48"/>
      </c>
      <c r="BL59" s="5">
        <f t="shared" si="49"/>
      </c>
      <c r="BM59" s="6"/>
      <c r="BN59" s="4">
        <f t="shared" si="50"/>
      </c>
      <c r="BO59" s="5">
        <f t="shared" si="51"/>
      </c>
      <c r="BP59" s="5">
        <f t="shared" si="52"/>
      </c>
      <c r="BQ59" s="5">
        <f t="shared" si="53"/>
      </c>
      <c r="BR59" s="5">
        <f t="shared" si="54"/>
      </c>
      <c r="BS59" s="6"/>
    </row>
    <row r="60" spans="1:71" ht="29.25" customHeight="1">
      <c r="A60" s="30"/>
      <c r="B60" s="35">
        <v>44</v>
      </c>
      <c r="C60" s="34"/>
      <c r="D60" s="33"/>
      <c r="E60" s="87"/>
      <c r="F60" s="4">
        <f t="shared" si="0"/>
      </c>
      <c r="G60" s="5">
        <f t="shared" si="7"/>
      </c>
      <c r="H60" s="5">
        <f t="shared" si="8"/>
      </c>
      <c r="I60" s="5">
        <f t="shared" si="9"/>
      </c>
      <c r="J60" s="5">
        <f t="shared" si="10"/>
      </c>
      <c r="K60" s="6"/>
      <c r="L60" s="4">
        <f t="shared" si="2"/>
      </c>
      <c r="M60" s="5">
        <f t="shared" si="3"/>
      </c>
      <c r="N60" s="5">
        <f t="shared" si="4"/>
      </c>
      <c r="O60" s="5">
        <f t="shared" si="5"/>
      </c>
      <c r="P60" s="5">
        <f t="shared" si="6"/>
      </c>
      <c r="Q60" s="6"/>
      <c r="R60" s="4">
        <f t="shared" si="1"/>
      </c>
      <c r="S60" s="5">
        <f t="shared" si="11"/>
      </c>
      <c r="T60" s="5">
        <f t="shared" si="12"/>
      </c>
      <c r="U60" s="5">
        <f t="shared" si="13"/>
      </c>
      <c r="V60" s="5">
        <f t="shared" si="14"/>
      </c>
      <c r="W60" s="6"/>
      <c r="X60" s="4">
        <f t="shared" si="15"/>
      </c>
      <c r="Y60" s="5">
        <f t="shared" si="16"/>
      </c>
      <c r="Z60" s="5">
        <f t="shared" si="17"/>
      </c>
      <c r="AA60" s="5">
        <f t="shared" si="18"/>
      </c>
      <c r="AB60" s="5">
        <f t="shared" si="19"/>
      </c>
      <c r="AC60" s="6"/>
      <c r="AD60" s="4">
        <f t="shared" si="20"/>
      </c>
      <c r="AE60" s="5">
        <f t="shared" si="21"/>
      </c>
      <c r="AF60" s="5">
        <f t="shared" si="22"/>
      </c>
      <c r="AG60" s="5">
        <f t="shared" si="23"/>
      </c>
      <c r="AH60" s="5">
        <f t="shared" si="24"/>
      </c>
      <c r="AI60" s="6"/>
      <c r="AJ60" s="4">
        <f t="shared" si="25"/>
      </c>
      <c r="AK60" s="5">
        <f t="shared" si="26"/>
      </c>
      <c r="AL60" s="5">
        <f t="shared" si="27"/>
      </c>
      <c r="AM60" s="5">
        <f t="shared" si="28"/>
      </c>
      <c r="AN60" s="5">
        <f t="shared" si="29"/>
      </c>
      <c r="AO60" s="6"/>
      <c r="AP60" s="4">
        <f t="shared" si="30"/>
      </c>
      <c r="AQ60" s="5">
        <f t="shared" si="31"/>
      </c>
      <c r="AR60" s="5">
        <f t="shared" si="32"/>
      </c>
      <c r="AS60" s="5">
        <f t="shared" si="33"/>
      </c>
      <c r="AT60" s="5">
        <f t="shared" si="34"/>
      </c>
      <c r="AU60" s="6"/>
      <c r="AV60" s="4">
        <f t="shared" si="35"/>
      </c>
      <c r="AW60" s="5">
        <f t="shared" si="36"/>
      </c>
      <c r="AX60" s="5">
        <f t="shared" si="37"/>
      </c>
      <c r="AY60" s="5">
        <f t="shared" si="38"/>
      </c>
      <c r="AZ60" s="5">
        <f t="shared" si="39"/>
      </c>
      <c r="BA60" s="6"/>
      <c r="BB60" s="4">
        <f t="shared" si="40"/>
      </c>
      <c r="BC60" s="5">
        <f t="shared" si="41"/>
      </c>
      <c r="BD60" s="5">
        <f t="shared" si="42"/>
      </c>
      <c r="BE60" s="5">
        <f t="shared" si="43"/>
      </c>
      <c r="BF60" s="5">
        <f t="shared" si="44"/>
      </c>
      <c r="BG60" s="6"/>
      <c r="BH60" s="4">
        <f t="shared" si="45"/>
      </c>
      <c r="BI60" s="5">
        <f t="shared" si="46"/>
      </c>
      <c r="BJ60" s="5">
        <f t="shared" si="47"/>
      </c>
      <c r="BK60" s="5">
        <f t="shared" si="48"/>
      </c>
      <c r="BL60" s="5">
        <f t="shared" si="49"/>
      </c>
      <c r="BM60" s="6"/>
      <c r="BN60" s="4">
        <f t="shared" si="50"/>
      </c>
      <c r="BO60" s="5">
        <f t="shared" si="51"/>
      </c>
      <c r="BP60" s="5">
        <f t="shared" si="52"/>
      </c>
      <c r="BQ60" s="5">
        <f t="shared" si="53"/>
      </c>
      <c r="BR60" s="5">
        <f t="shared" si="54"/>
      </c>
      <c r="BS60" s="6"/>
    </row>
    <row r="61" spans="1:71" ht="29.25" customHeight="1">
      <c r="A61" s="30"/>
      <c r="B61" s="35">
        <v>45</v>
      </c>
      <c r="C61" s="34"/>
      <c r="D61" s="33"/>
      <c r="E61" s="87"/>
      <c r="F61" s="4">
        <f t="shared" si="0"/>
      </c>
      <c r="G61" s="5">
        <f t="shared" si="7"/>
      </c>
      <c r="H61" s="5">
        <f t="shared" si="8"/>
      </c>
      <c r="I61" s="5">
        <f t="shared" si="9"/>
      </c>
      <c r="J61" s="5">
        <f t="shared" si="10"/>
      </c>
      <c r="K61" s="6"/>
      <c r="L61" s="4">
        <f t="shared" si="2"/>
      </c>
      <c r="M61" s="5">
        <f t="shared" si="3"/>
      </c>
      <c r="N61" s="5">
        <f t="shared" si="4"/>
      </c>
      <c r="O61" s="5">
        <f t="shared" si="5"/>
      </c>
      <c r="P61" s="5">
        <f t="shared" si="6"/>
      </c>
      <c r="Q61" s="6"/>
      <c r="R61" s="4">
        <f t="shared" si="1"/>
      </c>
      <c r="S61" s="5">
        <f t="shared" si="11"/>
      </c>
      <c r="T61" s="5">
        <f t="shared" si="12"/>
      </c>
      <c r="U61" s="5">
        <f t="shared" si="13"/>
      </c>
      <c r="V61" s="5">
        <f t="shared" si="14"/>
      </c>
      <c r="W61" s="6"/>
      <c r="X61" s="4">
        <f t="shared" si="15"/>
      </c>
      <c r="Y61" s="5">
        <f t="shared" si="16"/>
      </c>
      <c r="Z61" s="5">
        <f t="shared" si="17"/>
      </c>
      <c r="AA61" s="5">
        <f t="shared" si="18"/>
      </c>
      <c r="AB61" s="5">
        <f t="shared" si="19"/>
      </c>
      <c r="AC61" s="6"/>
      <c r="AD61" s="4">
        <f t="shared" si="20"/>
      </c>
      <c r="AE61" s="5">
        <f t="shared" si="21"/>
      </c>
      <c r="AF61" s="5">
        <f t="shared" si="22"/>
      </c>
      <c r="AG61" s="5">
        <f t="shared" si="23"/>
      </c>
      <c r="AH61" s="5">
        <f t="shared" si="24"/>
      </c>
      <c r="AI61" s="6"/>
      <c r="AJ61" s="4">
        <f t="shared" si="25"/>
      </c>
      <c r="AK61" s="5">
        <f t="shared" si="26"/>
      </c>
      <c r="AL61" s="5">
        <f t="shared" si="27"/>
      </c>
      <c r="AM61" s="5">
        <f t="shared" si="28"/>
      </c>
      <c r="AN61" s="5">
        <f t="shared" si="29"/>
      </c>
      <c r="AO61" s="6"/>
      <c r="AP61" s="4">
        <f t="shared" si="30"/>
      </c>
      <c r="AQ61" s="5">
        <f t="shared" si="31"/>
      </c>
      <c r="AR61" s="5">
        <f t="shared" si="32"/>
      </c>
      <c r="AS61" s="5">
        <f t="shared" si="33"/>
      </c>
      <c r="AT61" s="5">
        <f t="shared" si="34"/>
      </c>
      <c r="AU61" s="6"/>
      <c r="AV61" s="4">
        <f t="shared" si="35"/>
      </c>
      <c r="AW61" s="5">
        <f t="shared" si="36"/>
      </c>
      <c r="AX61" s="5">
        <f t="shared" si="37"/>
      </c>
      <c r="AY61" s="5">
        <f t="shared" si="38"/>
      </c>
      <c r="AZ61" s="5">
        <f t="shared" si="39"/>
      </c>
      <c r="BA61" s="6"/>
      <c r="BB61" s="4">
        <f t="shared" si="40"/>
      </c>
      <c r="BC61" s="5">
        <f t="shared" si="41"/>
      </c>
      <c r="BD61" s="5">
        <f t="shared" si="42"/>
      </c>
      <c r="BE61" s="5">
        <f t="shared" si="43"/>
      </c>
      <c r="BF61" s="5">
        <f t="shared" si="44"/>
      </c>
      <c r="BG61" s="6"/>
      <c r="BH61" s="4">
        <f t="shared" si="45"/>
      </c>
      <c r="BI61" s="5">
        <f t="shared" si="46"/>
      </c>
      <c r="BJ61" s="5">
        <f t="shared" si="47"/>
      </c>
      <c r="BK61" s="5">
        <f t="shared" si="48"/>
      </c>
      <c r="BL61" s="5">
        <f t="shared" si="49"/>
      </c>
      <c r="BM61" s="6"/>
      <c r="BN61" s="4">
        <f t="shared" si="50"/>
      </c>
      <c r="BO61" s="5">
        <f t="shared" si="51"/>
      </c>
      <c r="BP61" s="5">
        <f t="shared" si="52"/>
      </c>
      <c r="BQ61" s="5">
        <f t="shared" si="53"/>
      </c>
      <c r="BR61" s="5">
        <f t="shared" si="54"/>
      </c>
      <c r="BS61" s="6"/>
    </row>
    <row r="62" spans="1:71" ht="29.25" customHeight="1">
      <c r="A62" s="30"/>
      <c r="B62" s="35">
        <v>46</v>
      </c>
      <c r="C62" s="34"/>
      <c r="D62" s="33"/>
      <c r="E62" s="87"/>
      <c r="F62" s="4">
        <f t="shared" si="0"/>
      </c>
      <c r="G62" s="5">
        <f t="shared" si="7"/>
      </c>
      <c r="H62" s="5">
        <f t="shared" si="8"/>
      </c>
      <c r="I62" s="5">
        <f t="shared" si="9"/>
      </c>
      <c r="J62" s="5">
        <f t="shared" si="10"/>
      </c>
      <c r="K62" s="6"/>
      <c r="L62" s="4">
        <f t="shared" si="2"/>
      </c>
      <c r="M62" s="5">
        <f t="shared" si="3"/>
      </c>
      <c r="N62" s="5">
        <f t="shared" si="4"/>
      </c>
      <c r="O62" s="5">
        <f t="shared" si="5"/>
      </c>
      <c r="P62" s="5">
        <f t="shared" si="6"/>
      </c>
      <c r="Q62" s="6"/>
      <c r="R62" s="4">
        <f t="shared" si="1"/>
      </c>
      <c r="S62" s="5">
        <f t="shared" si="11"/>
      </c>
      <c r="T62" s="5">
        <f t="shared" si="12"/>
      </c>
      <c r="U62" s="5">
        <f t="shared" si="13"/>
      </c>
      <c r="V62" s="5">
        <f t="shared" si="14"/>
      </c>
      <c r="W62" s="6"/>
      <c r="X62" s="4">
        <f t="shared" si="15"/>
      </c>
      <c r="Y62" s="5">
        <f t="shared" si="16"/>
      </c>
      <c r="Z62" s="5">
        <f t="shared" si="17"/>
      </c>
      <c r="AA62" s="5">
        <f t="shared" si="18"/>
      </c>
      <c r="AB62" s="5">
        <f t="shared" si="19"/>
      </c>
      <c r="AC62" s="6"/>
      <c r="AD62" s="4">
        <f t="shared" si="20"/>
      </c>
      <c r="AE62" s="5">
        <f t="shared" si="21"/>
      </c>
      <c r="AF62" s="5">
        <f t="shared" si="22"/>
      </c>
      <c r="AG62" s="5">
        <f t="shared" si="23"/>
      </c>
      <c r="AH62" s="5">
        <f t="shared" si="24"/>
      </c>
      <c r="AI62" s="6"/>
      <c r="AJ62" s="4">
        <f t="shared" si="25"/>
      </c>
      <c r="AK62" s="5">
        <f t="shared" si="26"/>
      </c>
      <c r="AL62" s="5">
        <f t="shared" si="27"/>
      </c>
      <c r="AM62" s="5">
        <f t="shared" si="28"/>
      </c>
      <c r="AN62" s="5">
        <f t="shared" si="29"/>
      </c>
      <c r="AO62" s="6"/>
      <c r="AP62" s="4">
        <f t="shared" si="30"/>
      </c>
      <c r="AQ62" s="5">
        <f t="shared" si="31"/>
      </c>
      <c r="AR62" s="5">
        <f t="shared" si="32"/>
      </c>
      <c r="AS62" s="5">
        <f t="shared" si="33"/>
      </c>
      <c r="AT62" s="5">
        <f t="shared" si="34"/>
      </c>
      <c r="AU62" s="6"/>
      <c r="AV62" s="4">
        <f t="shared" si="35"/>
      </c>
      <c r="AW62" s="5">
        <f t="shared" si="36"/>
      </c>
      <c r="AX62" s="5">
        <f t="shared" si="37"/>
      </c>
      <c r="AY62" s="5">
        <f t="shared" si="38"/>
      </c>
      <c r="AZ62" s="5">
        <f t="shared" si="39"/>
      </c>
      <c r="BA62" s="6"/>
      <c r="BB62" s="4">
        <f t="shared" si="40"/>
      </c>
      <c r="BC62" s="5">
        <f t="shared" si="41"/>
      </c>
      <c r="BD62" s="5">
        <f t="shared" si="42"/>
      </c>
      <c r="BE62" s="5">
        <f t="shared" si="43"/>
      </c>
      <c r="BF62" s="5">
        <f t="shared" si="44"/>
      </c>
      <c r="BG62" s="6"/>
      <c r="BH62" s="4">
        <f t="shared" si="45"/>
      </c>
      <c r="BI62" s="5">
        <f t="shared" si="46"/>
      </c>
      <c r="BJ62" s="5">
        <f t="shared" si="47"/>
      </c>
      <c r="BK62" s="5">
        <f t="shared" si="48"/>
      </c>
      <c r="BL62" s="5">
        <f t="shared" si="49"/>
      </c>
      <c r="BM62" s="6"/>
      <c r="BN62" s="4">
        <f t="shared" si="50"/>
      </c>
      <c r="BO62" s="5">
        <f t="shared" si="51"/>
      </c>
      <c r="BP62" s="5">
        <f t="shared" si="52"/>
      </c>
      <c r="BQ62" s="5">
        <f t="shared" si="53"/>
      </c>
      <c r="BR62" s="5">
        <f t="shared" si="54"/>
      </c>
      <c r="BS62" s="6"/>
    </row>
    <row r="63" spans="1:71" ht="29.25" customHeight="1">
      <c r="A63" s="30"/>
      <c r="B63" s="35">
        <v>47</v>
      </c>
      <c r="C63" s="34"/>
      <c r="D63" s="33"/>
      <c r="E63" s="87"/>
      <c r="F63" s="4">
        <f t="shared" si="0"/>
      </c>
      <c r="G63" s="5">
        <f t="shared" si="7"/>
      </c>
      <c r="H63" s="5">
        <f t="shared" si="8"/>
      </c>
      <c r="I63" s="5">
        <f t="shared" si="9"/>
      </c>
      <c r="J63" s="5">
        <f t="shared" si="10"/>
      </c>
      <c r="K63" s="6"/>
      <c r="L63" s="4">
        <f t="shared" si="2"/>
      </c>
      <c r="M63" s="5">
        <f t="shared" si="3"/>
      </c>
      <c r="N63" s="5">
        <f t="shared" si="4"/>
      </c>
      <c r="O63" s="5">
        <f t="shared" si="5"/>
      </c>
      <c r="P63" s="5">
        <f t="shared" si="6"/>
      </c>
      <c r="Q63" s="6"/>
      <c r="R63" s="4">
        <f t="shared" si="1"/>
      </c>
      <c r="S63" s="5">
        <f t="shared" si="11"/>
      </c>
      <c r="T63" s="5">
        <f t="shared" si="12"/>
      </c>
      <c r="U63" s="5">
        <f t="shared" si="13"/>
      </c>
      <c r="V63" s="5">
        <f t="shared" si="14"/>
      </c>
      <c r="W63" s="6"/>
      <c r="X63" s="4">
        <f t="shared" si="15"/>
      </c>
      <c r="Y63" s="5">
        <f t="shared" si="16"/>
      </c>
      <c r="Z63" s="5">
        <f t="shared" si="17"/>
      </c>
      <c r="AA63" s="5">
        <f t="shared" si="18"/>
      </c>
      <c r="AB63" s="5">
        <f t="shared" si="19"/>
      </c>
      <c r="AC63" s="6"/>
      <c r="AD63" s="4">
        <f t="shared" si="20"/>
      </c>
      <c r="AE63" s="5">
        <f t="shared" si="21"/>
      </c>
      <c r="AF63" s="5">
        <f t="shared" si="22"/>
      </c>
      <c r="AG63" s="5">
        <f t="shared" si="23"/>
      </c>
      <c r="AH63" s="5">
        <f t="shared" si="24"/>
      </c>
      <c r="AI63" s="6"/>
      <c r="AJ63" s="4">
        <f t="shared" si="25"/>
      </c>
      <c r="AK63" s="5">
        <f t="shared" si="26"/>
      </c>
      <c r="AL63" s="5">
        <f t="shared" si="27"/>
      </c>
      <c r="AM63" s="5">
        <f t="shared" si="28"/>
      </c>
      <c r="AN63" s="5">
        <f t="shared" si="29"/>
      </c>
      <c r="AO63" s="6"/>
      <c r="AP63" s="4">
        <f t="shared" si="30"/>
      </c>
      <c r="AQ63" s="5">
        <f t="shared" si="31"/>
      </c>
      <c r="AR63" s="5">
        <f t="shared" si="32"/>
      </c>
      <c r="AS63" s="5">
        <f t="shared" si="33"/>
      </c>
      <c r="AT63" s="5">
        <f t="shared" si="34"/>
      </c>
      <c r="AU63" s="6"/>
      <c r="AV63" s="4">
        <f t="shared" si="35"/>
      </c>
      <c r="AW63" s="5">
        <f t="shared" si="36"/>
      </c>
      <c r="AX63" s="5">
        <f t="shared" si="37"/>
      </c>
      <c r="AY63" s="5">
        <f t="shared" si="38"/>
      </c>
      <c r="AZ63" s="5">
        <f t="shared" si="39"/>
      </c>
      <c r="BA63" s="6"/>
      <c r="BB63" s="4">
        <f t="shared" si="40"/>
      </c>
      <c r="BC63" s="5">
        <f t="shared" si="41"/>
      </c>
      <c r="BD63" s="5">
        <f t="shared" si="42"/>
      </c>
      <c r="BE63" s="5">
        <f t="shared" si="43"/>
      </c>
      <c r="BF63" s="5">
        <f t="shared" si="44"/>
      </c>
      <c r="BG63" s="6"/>
      <c r="BH63" s="4">
        <f t="shared" si="45"/>
      </c>
      <c r="BI63" s="5">
        <f t="shared" si="46"/>
      </c>
      <c r="BJ63" s="5">
        <f t="shared" si="47"/>
      </c>
      <c r="BK63" s="5">
        <f t="shared" si="48"/>
      </c>
      <c r="BL63" s="5">
        <f t="shared" si="49"/>
      </c>
      <c r="BM63" s="6"/>
      <c r="BN63" s="4">
        <f t="shared" si="50"/>
      </c>
      <c r="BO63" s="5">
        <f t="shared" si="51"/>
      </c>
      <c r="BP63" s="5">
        <f t="shared" si="52"/>
      </c>
      <c r="BQ63" s="5">
        <f t="shared" si="53"/>
      </c>
      <c r="BR63" s="5">
        <f t="shared" si="54"/>
      </c>
      <c r="BS63" s="6"/>
    </row>
    <row r="64" spans="1:71" ht="29.25" customHeight="1">
      <c r="A64" s="30"/>
      <c r="B64" s="35">
        <v>48</v>
      </c>
      <c r="C64" s="34"/>
      <c r="D64" s="33"/>
      <c r="E64" s="87"/>
      <c r="F64" s="4">
        <f t="shared" si="0"/>
      </c>
      <c r="G64" s="5">
        <f t="shared" si="7"/>
      </c>
      <c r="H64" s="5">
        <f t="shared" si="8"/>
      </c>
      <c r="I64" s="5">
        <f t="shared" si="9"/>
      </c>
      <c r="J64" s="5">
        <f t="shared" si="10"/>
      </c>
      <c r="K64" s="6"/>
      <c r="L64" s="4">
        <f t="shared" si="2"/>
      </c>
      <c r="M64" s="5">
        <f t="shared" si="3"/>
      </c>
      <c r="N64" s="5">
        <f t="shared" si="4"/>
      </c>
      <c r="O64" s="5">
        <f t="shared" si="5"/>
      </c>
      <c r="P64" s="5">
        <f t="shared" si="6"/>
      </c>
      <c r="Q64" s="6"/>
      <c r="R64" s="4">
        <f t="shared" si="1"/>
      </c>
      <c r="S64" s="5">
        <f t="shared" si="11"/>
      </c>
      <c r="T64" s="5">
        <f t="shared" si="12"/>
      </c>
      <c r="U64" s="5">
        <f t="shared" si="13"/>
      </c>
      <c r="V64" s="5">
        <f t="shared" si="14"/>
      </c>
      <c r="W64" s="6"/>
      <c r="X64" s="4">
        <f t="shared" si="15"/>
      </c>
      <c r="Y64" s="5">
        <f t="shared" si="16"/>
      </c>
      <c r="Z64" s="5">
        <f t="shared" si="17"/>
      </c>
      <c r="AA64" s="5">
        <f t="shared" si="18"/>
      </c>
      <c r="AB64" s="5">
        <f t="shared" si="19"/>
      </c>
      <c r="AC64" s="6"/>
      <c r="AD64" s="4">
        <f t="shared" si="20"/>
      </c>
      <c r="AE64" s="5">
        <f t="shared" si="21"/>
      </c>
      <c r="AF64" s="5">
        <f t="shared" si="22"/>
      </c>
      <c r="AG64" s="5">
        <f t="shared" si="23"/>
      </c>
      <c r="AH64" s="5">
        <f t="shared" si="24"/>
      </c>
      <c r="AI64" s="6"/>
      <c r="AJ64" s="4">
        <f t="shared" si="25"/>
      </c>
      <c r="AK64" s="5">
        <f t="shared" si="26"/>
      </c>
      <c r="AL64" s="5">
        <f t="shared" si="27"/>
      </c>
      <c r="AM64" s="5">
        <f t="shared" si="28"/>
      </c>
      <c r="AN64" s="5">
        <f t="shared" si="29"/>
      </c>
      <c r="AO64" s="6"/>
      <c r="AP64" s="4">
        <f t="shared" si="30"/>
      </c>
      <c r="AQ64" s="5">
        <f t="shared" si="31"/>
      </c>
      <c r="AR64" s="5">
        <f t="shared" si="32"/>
      </c>
      <c r="AS64" s="5">
        <f t="shared" si="33"/>
      </c>
      <c r="AT64" s="5">
        <f t="shared" si="34"/>
      </c>
      <c r="AU64" s="6"/>
      <c r="AV64" s="4">
        <f t="shared" si="35"/>
      </c>
      <c r="AW64" s="5">
        <f t="shared" si="36"/>
      </c>
      <c r="AX64" s="5">
        <f t="shared" si="37"/>
      </c>
      <c r="AY64" s="5">
        <f t="shared" si="38"/>
      </c>
      <c r="AZ64" s="5">
        <f t="shared" si="39"/>
      </c>
      <c r="BA64" s="6"/>
      <c r="BB64" s="4">
        <f t="shared" si="40"/>
      </c>
      <c r="BC64" s="5">
        <f t="shared" si="41"/>
      </c>
      <c r="BD64" s="5">
        <f t="shared" si="42"/>
      </c>
      <c r="BE64" s="5">
        <f t="shared" si="43"/>
      </c>
      <c r="BF64" s="5">
        <f t="shared" si="44"/>
      </c>
      <c r="BG64" s="6"/>
      <c r="BH64" s="4">
        <f t="shared" si="45"/>
      </c>
      <c r="BI64" s="5">
        <f t="shared" si="46"/>
      </c>
      <c r="BJ64" s="5">
        <f t="shared" si="47"/>
      </c>
      <c r="BK64" s="5">
        <f t="shared" si="48"/>
      </c>
      <c r="BL64" s="5">
        <f t="shared" si="49"/>
      </c>
      <c r="BM64" s="6"/>
      <c r="BN64" s="4">
        <f t="shared" si="50"/>
      </c>
      <c r="BO64" s="5">
        <f t="shared" si="51"/>
      </c>
      <c r="BP64" s="5">
        <f t="shared" si="52"/>
      </c>
      <c r="BQ64" s="5">
        <f t="shared" si="53"/>
      </c>
      <c r="BR64" s="5">
        <f t="shared" si="54"/>
      </c>
      <c r="BS64" s="6"/>
    </row>
    <row r="65" spans="1:71" ht="29.25" customHeight="1">
      <c r="A65" s="30"/>
      <c r="B65" s="35">
        <v>49</v>
      </c>
      <c r="C65" s="34"/>
      <c r="D65" s="33"/>
      <c r="E65" s="87"/>
      <c r="F65" s="4">
        <f t="shared" si="0"/>
      </c>
      <c r="G65" s="5">
        <f t="shared" si="7"/>
      </c>
      <c r="H65" s="5">
        <f t="shared" si="8"/>
      </c>
      <c r="I65" s="5">
        <f t="shared" si="9"/>
      </c>
      <c r="J65" s="5">
        <f t="shared" si="10"/>
      </c>
      <c r="K65" s="6"/>
      <c r="L65" s="4">
        <f t="shared" si="2"/>
      </c>
      <c r="M65" s="5">
        <f t="shared" si="3"/>
      </c>
      <c r="N65" s="5">
        <f t="shared" si="4"/>
      </c>
      <c r="O65" s="5">
        <f t="shared" si="5"/>
      </c>
      <c r="P65" s="5">
        <f t="shared" si="6"/>
      </c>
      <c r="Q65" s="6"/>
      <c r="R65" s="4">
        <f t="shared" si="1"/>
      </c>
      <c r="S65" s="5">
        <f t="shared" si="11"/>
      </c>
      <c r="T65" s="5">
        <f t="shared" si="12"/>
      </c>
      <c r="U65" s="5">
        <f t="shared" si="13"/>
      </c>
      <c r="V65" s="5">
        <f t="shared" si="14"/>
      </c>
      <c r="W65" s="6"/>
      <c r="X65" s="4">
        <f t="shared" si="15"/>
      </c>
      <c r="Y65" s="5">
        <f t="shared" si="16"/>
      </c>
      <c r="Z65" s="5">
        <f t="shared" si="17"/>
      </c>
      <c r="AA65" s="5">
        <f t="shared" si="18"/>
      </c>
      <c r="AB65" s="5">
        <f t="shared" si="19"/>
      </c>
      <c r="AC65" s="6"/>
      <c r="AD65" s="4">
        <f t="shared" si="20"/>
      </c>
      <c r="AE65" s="5">
        <f t="shared" si="21"/>
      </c>
      <c r="AF65" s="5">
        <f t="shared" si="22"/>
      </c>
      <c r="AG65" s="5">
        <f t="shared" si="23"/>
      </c>
      <c r="AH65" s="5">
        <f t="shared" si="24"/>
      </c>
      <c r="AI65" s="6"/>
      <c r="AJ65" s="4">
        <f t="shared" si="25"/>
      </c>
      <c r="AK65" s="5">
        <f t="shared" si="26"/>
      </c>
      <c r="AL65" s="5">
        <f t="shared" si="27"/>
      </c>
      <c r="AM65" s="5">
        <f t="shared" si="28"/>
      </c>
      <c r="AN65" s="5">
        <f t="shared" si="29"/>
      </c>
      <c r="AO65" s="6"/>
      <c r="AP65" s="4">
        <f t="shared" si="30"/>
      </c>
      <c r="AQ65" s="5">
        <f t="shared" si="31"/>
      </c>
      <c r="AR65" s="5">
        <f t="shared" si="32"/>
      </c>
      <c r="AS65" s="5">
        <f t="shared" si="33"/>
      </c>
      <c r="AT65" s="5">
        <f t="shared" si="34"/>
      </c>
      <c r="AU65" s="6"/>
      <c r="AV65" s="4">
        <f t="shared" si="35"/>
      </c>
      <c r="AW65" s="5">
        <f t="shared" si="36"/>
      </c>
      <c r="AX65" s="5">
        <f t="shared" si="37"/>
      </c>
      <c r="AY65" s="5">
        <f t="shared" si="38"/>
      </c>
      <c r="AZ65" s="5">
        <f t="shared" si="39"/>
      </c>
      <c r="BA65" s="6"/>
      <c r="BB65" s="4">
        <f t="shared" si="40"/>
      </c>
      <c r="BC65" s="5">
        <f t="shared" si="41"/>
      </c>
      <c r="BD65" s="5">
        <f t="shared" si="42"/>
      </c>
      <c r="BE65" s="5">
        <f t="shared" si="43"/>
      </c>
      <c r="BF65" s="5">
        <f t="shared" si="44"/>
      </c>
      <c r="BG65" s="6"/>
      <c r="BH65" s="4">
        <f t="shared" si="45"/>
      </c>
      <c r="BI65" s="5">
        <f t="shared" si="46"/>
      </c>
      <c r="BJ65" s="5">
        <f t="shared" si="47"/>
      </c>
      <c r="BK65" s="5">
        <f t="shared" si="48"/>
      </c>
      <c r="BL65" s="5">
        <f t="shared" si="49"/>
      </c>
      <c r="BM65" s="6"/>
      <c r="BN65" s="4">
        <f t="shared" si="50"/>
      </c>
      <c r="BO65" s="5">
        <f t="shared" si="51"/>
      </c>
      <c r="BP65" s="5">
        <f t="shared" si="52"/>
      </c>
      <c r="BQ65" s="5">
        <f t="shared" si="53"/>
      </c>
      <c r="BR65" s="5">
        <f t="shared" si="54"/>
      </c>
      <c r="BS65" s="6"/>
    </row>
    <row r="66" spans="1:71" ht="29.25" customHeight="1" thickBot="1">
      <c r="A66" s="30"/>
      <c r="B66" s="36">
        <v>50</v>
      </c>
      <c r="C66" s="37"/>
      <c r="D66" s="38"/>
      <c r="E66" s="88"/>
      <c r="F66" s="69">
        <f t="shared" si="0"/>
      </c>
      <c r="G66" s="70">
        <f t="shared" si="7"/>
      </c>
      <c r="H66" s="70">
        <f t="shared" si="8"/>
      </c>
      <c r="I66" s="70">
        <f t="shared" si="9"/>
      </c>
      <c r="J66" s="70">
        <f t="shared" si="10"/>
      </c>
      <c r="K66" s="71"/>
      <c r="L66" s="69">
        <f t="shared" si="2"/>
      </c>
      <c r="M66" s="70">
        <f t="shared" si="3"/>
      </c>
      <c r="N66" s="70">
        <f t="shared" si="4"/>
      </c>
      <c r="O66" s="70">
        <f t="shared" si="5"/>
      </c>
      <c r="P66" s="70">
        <f t="shared" si="6"/>
      </c>
      <c r="Q66" s="71"/>
      <c r="R66" s="69">
        <f t="shared" si="1"/>
      </c>
      <c r="S66" s="70">
        <f t="shared" si="11"/>
      </c>
      <c r="T66" s="70">
        <f t="shared" si="12"/>
      </c>
      <c r="U66" s="70">
        <f t="shared" si="13"/>
      </c>
      <c r="V66" s="70">
        <f t="shared" si="14"/>
      </c>
      <c r="W66" s="71"/>
      <c r="X66" s="69">
        <f t="shared" si="15"/>
      </c>
      <c r="Y66" s="70">
        <f t="shared" si="16"/>
      </c>
      <c r="Z66" s="70">
        <f t="shared" si="17"/>
      </c>
      <c r="AA66" s="70">
        <f t="shared" si="18"/>
      </c>
      <c r="AB66" s="70">
        <f t="shared" si="19"/>
      </c>
      <c r="AC66" s="71"/>
      <c r="AD66" s="69">
        <f t="shared" si="20"/>
      </c>
      <c r="AE66" s="70">
        <f t="shared" si="21"/>
      </c>
      <c r="AF66" s="70">
        <f t="shared" si="22"/>
      </c>
      <c r="AG66" s="70">
        <f t="shared" si="23"/>
      </c>
      <c r="AH66" s="70">
        <f t="shared" si="24"/>
      </c>
      <c r="AI66" s="71"/>
      <c r="AJ66" s="69">
        <f t="shared" si="25"/>
      </c>
      <c r="AK66" s="70">
        <f t="shared" si="26"/>
      </c>
      <c r="AL66" s="70">
        <f t="shared" si="27"/>
      </c>
      <c r="AM66" s="70">
        <f t="shared" si="28"/>
      </c>
      <c r="AN66" s="70">
        <f t="shared" si="29"/>
      </c>
      <c r="AO66" s="71"/>
      <c r="AP66" s="69">
        <f t="shared" si="30"/>
      </c>
      <c r="AQ66" s="70">
        <f t="shared" si="31"/>
      </c>
      <c r="AR66" s="70">
        <f t="shared" si="32"/>
      </c>
      <c r="AS66" s="70">
        <f t="shared" si="33"/>
      </c>
      <c r="AT66" s="70">
        <f t="shared" si="34"/>
      </c>
      <c r="AU66" s="71"/>
      <c r="AV66" s="69">
        <f t="shared" si="35"/>
      </c>
      <c r="AW66" s="70">
        <f t="shared" si="36"/>
      </c>
      <c r="AX66" s="70">
        <f t="shared" si="37"/>
      </c>
      <c r="AY66" s="70">
        <f t="shared" si="38"/>
      </c>
      <c r="AZ66" s="70">
        <f t="shared" si="39"/>
      </c>
      <c r="BA66" s="71"/>
      <c r="BB66" s="69">
        <f t="shared" si="40"/>
      </c>
      <c r="BC66" s="70">
        <f t="shared" si="41"/>
      </c>
      <c r="BD66" s="70">
        <f t="shared" si="42"/>
      </c>
      <c r="BE66" s="70">
        <f t="shared" si="43"/>
      </c>
      <c r="BF66" s="70">
        <f t="shared" si="44"/>
      </c>
      <c r="BG66" s="71"/>
      <c r="BH66" s="69">
        <f t="shared" si="45"/>
      </c>
      <c r="BI66" s="70">
        <f t="shared" si="46"/>
      </c>
      <c r="BJ66" s="70">
        <f t="shared" si="47"/>
      </c>
      <c r="BK66" s="70">
        <f t="shared" si="48"/>
      </c>
      <c r="BL66" s="70">
        <f t="shared" si="49"/>
      </c>
      <c r="BM66" s="71"/>
      <c r="BN66" s="69">
        <f t="shared" si="50"/>
      </c>
      <c r="BO66" s="70">
        <f t="shared" si="51"/>
      </c>
      <c r="BP66" s="70">
        <f t="shared" si="52"/>
      </c>
      <c r="BQ66" s="70">
        <f t="shared" si="53"/>
      </c>
      <c r="BR66" s="70">
        <f t="shared" si="54"/>
      </c>
      <c r="BS66" s="71"/>
    </row>
    <row r="67" spans="2:23" ht="1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</row>
    <row r="68" spans="2:23" ht="1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</row>
    <row r="69" ht="15" hidden="1">
      <c r="E69" s="82" t="s">
        <v>4</v>
      </c>
    </row>
    <row r="70" ht="15" hidden="1">
      <c r="E70" s="82" t="s">
        <v>5</v>
      </c>
    </row>
    <row r="71" ht="14.25" hidden="1"/>
    <row r="72" ht="15" hidden="1">
      <c r="E72" s="82" t="s">
        <v>25</v>
      </c>
    </row>
  </sheetData>
  <sheetProtection/>
  <mergeCells count="28">
    <mergeCell ref="BN14:BS14"/>
    <mergeCell ref="BN15:BS15"/>
    <mergeCell ref="F13:BS13"/>
    <mergeCell ref="AV14:BA14"/>
    <mergeCell ref="AV15:BA15"/>
    <mergeCell ref="BB14:BG14"/>
    <mergeCell ref="BB15:BG15"/>
    <mergeCell ref="BH14:BM14"/>
    <mergeCell ref="BH15:BM15"/>
    <mergeCell ref="AD14:AI14"/>
    <mergeCell ref="B1:W1"/>
    <mergeCell ref="L15:Q15"/>
    <mergeCell ref="R15:W15"/>
    <mergeCell ref="B13:B16"/>
    <mergeCell ref="C13:C16"/>
    <mergeCell ref="AD15:AI15"/>
    <mergeCell ref="AJ14:AO14"/>
    <mergeCell ref="AJ15:AO15"/>
    <mergeCell ref="AP14:AU14"/>
    <mergeCell ref="AP15:AU15"/>
    <mergeCell ref="X14:AC14"/>
    <mergeCell ref="X15:AC15"/>
    <mergeCell ref="D13:D16"/>
    <mergeCell ref="E13:E16"/>
    <mergeCell ref="F14:K14"/>
    <mergeCell ref="L14:Q14"/>
    <mergeCell ref="R14:W14"/>
    <mergeCell ref="F15:K15"/>
  </mergeCells>
  <dataValidations count="2">
    <dataValidation type="list" allowBlank="1" showInputMessage="1" showErrorMessage="1" error="Pilih Jantina Murid" sqref="E17:E66">
      <formula1>$E$69:$E$70</formula1>
    </dataValidation>
    <dataValidation type="list" allowBlank="1" showInputMessage="1" showErrorMessage="1" error="Taip atau pilih &quot;X&quot; jika murid menguasai Band" sqref="F17:BS66">
      <formula1>$E$72</formula1>
    </dataValidation>
  </dataValidations>
  <printOptions/>
  <pageMargins left="0.7" right="0.7" top="0.75" bottom="0.75" header="0.3" footer="0.3"/>
  <pageSetup horizontalDpi="600" verticalDpi="600" orientation="landscape" paperSize="9" scale="2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showGridLines="0" view="pageBreakPreview" zoomScaleNormal="60" zoomScaleSheetLayoutView="100" zoomScalePageLayoutView="0" workbookViewId="0" topLeftCell="A1">
      <selection activeCell="T13" sqref="T13"/>
    </sheetView>
  </sheetViews>
  <sheetFormatPr defaultColWidth="9.140625" defaultRowHeight="15"/>
  <cols>
    <col min="1" max="1" width="9.140625" style="50" customWidth="1"/>
    <col min="2" max="2" width="6.7109375" style="1" customWidth="1"/>
    <col min="3" max="3" width="26.00390625" style="2" customWidth="1"/>
    <col min="4" max="4" width="51.7109375" style="1" customWidth="1"/>
    <col min="5" max="5" width="5.421875" style="1" bestFit="1" customWidth="1"/>
    <col min="6" max="12" width="6.7109375" style="1" customWidth="1"/>
    <col min="13" max="16" width="6.7109375" style="1" hidden="1" customWidth="1"/>
    <col min="17" max="17" width="9.140625" style="1" customWidth="1"/>
    <col min="18" max="18" width="9.140625" style="1" hidden="1" customWidth="1"/>
    <col min="19" max="16384" width="9.140625" style="1" customWidth="1"/>
  </cols>
  <sheetData>
    <row r="1" spans="1:10" s="52" customFormat="1" ht="20.25" customHeight="1">
      <c r="A1" s="142" t="s">
        <v>36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6" s="52" customFormat="1" ht="20.25" customHeight="1">
      <c r="A2" s="48"/>
      <c r="B2" s="67" t="s">
        <v>10</v>
      </c>
      <c r="C2" s="51"/>
      <c r="D2" s="94">
        <f>'BORANG PEREKODAN'!D2</f>
        <v>2014</v>
      </c>
      <c r="E2" s="106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8" s="50" customFormat="1" ht="20.25" customHeight="1">
      <c r="A3" s="48"/>
      <c r="B3" s="67" t="s">
        <v>11</v>
      </c>
      <c r="C3" s="51"/>
      <c r="D3" s="97" t="str">
        <f>'BORANG PEREKODAN'!D3</f>
        <v>SK SULTAN ABU BAKAR (1)</v>
      </c>
      <c r="E3" s="106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R3" s="80">
        <v>1</v>
      </c>
    </row>
    <row r="4" spans="1:18" s="50" customFormat="1" ht="21" customHeight="1">
      <c r="A4" s="48"/>
      <c r="B4" s="67" t="s">
        <v>7</v>
      </c>
      <c r="C4" s="51"/>
      <c r="D4" s="97" t="str">
        <f>'BORANG PEREKODAN'!D4</f>
        <v>NILAM</v>
      </c>
      <c r="E4" s="106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R4" s="80">
        <v>2</v>
      </c>
    </row>
    <row r="5" spans="1:18" s="50" customFormat="1" ht="21" customHeight="1">
      <c r="A5" s="48"/>
      <c r="B5" s="67" t="s">
        <v>6</v>
      </c>
      <c r="C5" s="51"/>
      <c r="D5" s="97" t="str">
        <f>'BORANG PEREKODAN'!D5</f>
        <v>DUNIA SAINS DAN TEKNOLOGI - ELEMEN SAINS TAHUN 3</v>
      </c>
      <c r="E5" s="106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R5" s="80">
        <v>3</v>
      </c>
    </row>
    <row r="6" spans="1:18" s="50" customFormat="1" ht="21" customHeight="1">
      <c r="A6" s="48"/>
      <c r="B6" s="67" t="s">
        <v>12</v>
      </c>
      <c r="C6" s="51"/>
      <c r="D6" s="97">
        <f>'BORANG PEREKODAN'!D6</f>
        <v>0</v>
      </c>
      <c r="E6" s="106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R6" s="80">
        <v>4</v>
      </c>
    </row>
    <row r="7" spans="1:18" s="50" customFormat="1" ht="21" customHeight="1">
      <c r="A7" s="48"/>
      <c r="B7" s="53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R7" s="80">
        <v>5</v>
      </c>
    </row>
    <row r="8" spans="1:18" ht="21" customHeight="1">
      <c r="A8" s="48"/>
      <c r="B8" s="53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R8" s="81" t="s">
        <v>18</v>
      </c>
    </row>
    <row r="9" spans="1:16" ht="21.75" customHeight="1">
      <c r="A9" s="48"/>
      <c r="B9" s="53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6" ht="30" customHeight="1" thickBot="1">
      <c r="A10" s="48"/>
      <c r="B10" s="50"/>
      <c r="C10" s="54"/>
      <c r="D10" s="50"/>
      <c r="E10" s="50"/>
      <c r="F10" s="89" t="s">
        <v>19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16" ht="30" customHeight="1" thickBot="1">
      <c r="A11" s="48"/>
      <c r="B11" s="143" t="s">
        <v>0</v>
      </c>
      <c r="C11" s="147" t="s">
        <v>15</v>
      </c>
      <c r="D11" s="145" t="s">
        <v>3</v>
      </c>
      <c r="E11" s="149" t="s">
        <v>2</v>
      </c>
      <c r="F11" s="151" t="str">
        <f>'PENYATAAN DESKRIPTOR'!B4</f>
        <v>TAJUK/TEMA/KEMAHIRAN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3"/>
    </row>
    <row r="12" spans="1:16" ht="30" customHeight="1">
      <c r="A12" s="48"/>
      <c r="B12" s="144"/>
      <c r="C12" s="148"/>
      <c r="D12" s="146"/>
      <c r="E12" s="150"/>
      <c r="F12" s="102">
        <v>1</v>
      </c>
      <c r="G12" s="39">
        <v>2</v>
      </c>
      <c r="H12" s="39">
        <v>3</v>
      </c>
      <c r="I12" s="39">
        <v>4</v>
      </c>
      <c r="J12" s="39">
        <v>5</v>
      </c>
      <c r="K12" s="39">
        <v>6</v>
      </c>
      <c r="L12" s="39">
        <v>7</v>
      </c>
      <c r="M12" s="39">
        <v>8</v>
      </c>
      <c r="N12" s="39">
        <v>9</v>
      </c>
      <c r="O12" s="39">
        <v>10</v>
      </c>
      <c r="P12" s="42">
        <v>11</v>
      </c>
    </row>
    <row r="13" spans="1:16" ht="30" customHeight="1">
      <c r="A13" s="48"/>
      <c r="B13" s="43">
        <f>IF('BORANG PEREKODAN'!B17="","",'BORANG PEREKODAN'!B17)</f>
        <v>1</v>
      </c>
      <c r="C13" s="40" t="str">
        <f>IF('BORANG PEREKODAN'!C17="","",'BORANG PEREKODAN'!C17)</f>
        <v>051017011444</v>
      </c>
      <c r="D13" s="41" t="str">
        <f>IF('BORANG PEREKODAN'!D17="","",'BORANG PEREKODAN'!D17)</f>
        <v>AINNUR SOFIA BINTI AZHAR</v>
      </c>
      <c r="E13" s="100" t="str">
        <f>IF('BORANG PEREKODAN'!E17="","",'BORANG PEREKODAN'!E17)</f>
        <v>P</v>
      </c>
      <c r="F13" s="103">
        <f>IF('BORANG PEREKODAN'!K17="X","6*",IF('BORANG PEREKODAN'!J17="X",5,IF('BORANG PEREKODAN'!I17="X",4,IF('BORANG PEREKODAN'!H17="X",3,IF('BORANG PEREKODAN'!G17="X",2,IF('BORANG PEREKODAN'!F17="X",1,""))))))</f>
      </c>
      <c r="G13" s="21">
        <f>IF('BORANG PEREKODAN'!Q17="X","6*",IF('BORANG PEREKODAN'!P17="X",5,IF('BORANG PEREKODAN'!O17="X",4,IF('BORANG PEREKODAN'!N17="X",3,IF('BORANG PEREKODAN'!M17="X",2,IF('BORANG PEREKODAN'!L17="X",1,""))))))</f>
      </c>
      <c r="H13" s="21">
        <f>IF('BORANG PEREKODAN'!W17="X","6*",IF('BORANG PEREKODAN'!V17="X",5,IF('BORANG PEREKODAN'!U17="X",4,IF('BORANG PEREKODAN'!T17="X",3,IF('BORANG PEREKODAN'!S17="X",2,IF('BORANG PEREKODAN'!R17="X",1,""))))))</f>
      </c>
      <c r="I13" s="21">
        <f>IF('BORANG PEREKODAN'!AC17="X","6*",IF('BORANG PEREKODAN'!AB17="X",5,IF('BORANG PEREKODAN'!AA17="X",4,IF('BORANG PEREKODAN'!Z17="X",3,IF('BORANG PEREKODAN'!Y17="X",2,IF('BORANG PEREKODAN'!X17="X",1,""))))))</f>
      </c>
      <c r="J13" s="21">
        <f>IF('BORANG PEREKODAN'!AI17="X","6*",IF('BORANG PEREKODAN'!AH17="X",5,IF('BORANG PEREKODAN'!AG17="X",4,IF('BORANG PEREKODAN'!AF17="X",3,IF('BORANG PEREKODAN'!AE17="X",2,IF('BORANG PEREKODAN'!AD17="X",1,""))))))</f>
      </c>
      <c r="K13" s="21">
        <f>IF('BORANG PEREKODAN'!AO17="X","6*",IF('BORANG PEREKODAN'!AN17="X",5,IF('BORANG PEREKODAN'!AM17="X",4,IF('BORANG PEREKODAN'!AL17="X",3,IF('BORANG PEREKODAN'!AK17="X",2,IF('BORANG PEREKODAN'!AJ17="X",1,""))))))</f>
      </c>
      <c r="L13" s="21">
        <f>IF('BORANG PEREKODAN'!AU17="X","6*",IF('BORANG PEREKODAN'!AT17="X",5,IF('BORANG PEREKODAN'!AS17="X",4,IF('BORANG PEREKODAN'!AR17="X",3,IF('BORANG PEREKODAN'!AQ17="X",2,IF('BORANG PEREKODAN'!AP17="X",1,""))))))</f>
      </c>
      <c r="M13" s="21">
        <f>IF('BORANG PEREKODAN'!BA17="X","6*",IF('BORANG PEREKODAN'!AZ17="X",5,IF('BORANG PEREKODAN'!AY17="X",4,IF('BORANG PEREKODAN'!AX17="X",3,IF('BORANG PEREKODAN'!AW17="X",2,IF('BORANG PEREKODAN'!AV17="X",1,""))))))</f>
      </c>
      <c r="N13" s="21">
        <f>IF('BORANG PEREKODAN'!BG17="X","6*",IF('BORANG PEREKODAN'!BF17="X",5,IF('BORANG PEREKODAN'!BE17="X",4,IF('BORANG PEREKODAN'!BD17="X",3,IF('BORANG PEREKODAN'!BC17="X",2,IF('BORANG PEREKODAN'!BB17="X",1,""))))))</f>
      </c>
      <c r="O13" s="21">
        <f>IF('BORANG PEREKODAN'!BM17="X","6*",IF('BORANG PEREKODAN'!BL17="X",5,IF('BORANG PEREKODAN'!BK17="X",4,IF('BORANG PEREKODAN'!BJ17="X",3,IF('BORANG PEREKODAN'!BI17="X",2,IF('BORANG PEREKODAN'!BH17="X",1,""))))))</f>
      </c>
      <c r="P13" s="44">
        <f>IF('BORANG PEREKODAN'!BS17="X","6*",IF('BORANG PEREKODAN'!BR17="X",5,IF('BORANG PEREKODAN'!BQ17="X",4,IF('BORANG PEREKODAN'!BP17="X",3,IF('BORANG PEREKODAN'!BO17="X",2,IF('BORANG PEREKODAN'!BN17="X",1,""))))))</f>
      </c>
    </row>
    <row r="14" spans="1:16" ht="30" customHeight="1">
      <c r="A14" s="48"/>
      <c r="B14" s="43">
        <f>IF('BORANG PEREKODAN'!B18="","",'BORANG PEREKODAN'!B18)</f>
        <v>2</v>
      </c>
      <c r="C14" s="40" t="str">
        <f>IF('BORANG PEREKODAN'!C18="","",'BORANG PEREKODAN'!C18)</f>
        <v>050923010262</v>
      </c>
      <c r="D14" s="41" t="str">
        <f>IF('BORANG PEREKODAN'!D18="","",'BORANG PEREKODAN'!D18)</f>
        <v>HAYA AQILAH BINTI ZAMRI</v>
      </c>
      <c r="E14" s="100" t="str">
        <f>IF('BORANG PEREKODAN'!E18="","",'BORANG PEREKODAN'!E18)</f>
        <v>P</v>
      </c>
      <c r="F14" s="103">
        <f>IF('BORANG PEREKODAN'!K18="X","6*",IF('BORANG PEREKODAN'!J18="X",5,IF('BORANG PEREKODAN'!I18="X",4,IF('BORANG PEREKODAN'!H18="X",3,IF('BORANG PEREKODAN'!G18="X",2,IF('BORANG PEREKODAN'!F18="X",1,""))))))</f>
      </c>
      <c r="G14" s="21">
        <f>IF('BORANG PEREKODAN'!Q18="X","6*",IF('BORANG PEREKODAN'!P18="X",5,IF('BORANG PEREKODAN'!O18="X",4,IF('BORANG PEREKODAN'!N18="X",3,IF('BORANG PEREKODAN'!M18="X",2,IF('BORANG PEREKODAN'!L18="X",1,""))))))</f>
      </c>
      <c r="H14" s="21">
        <f>IF('BORANG PEREKODAN'!W18="X","6*",IF('BORANG PEREKODAN'!V18="X",5,IF('BORANG PEREKODAN'!U18="X",4,IF('BORANG PEREKODAN'!T18="X",3,IF('BORANG PEREKODAN'!S18="X",2,IF('BORANG PEREKODAN'!R18="X",1,""))))))</f>
      </c>
      <c r="I14" s="21">
        <f>IF('BORANG PEREKODAN'!AC18="X","6*",IF('BORANG PEREKODAN'!AB18="X",5,IF('BORANG PEREKODAN'!AA18="X",4,IF('BORANG PEREKODAN'!Z18="X",3,IF('BORANG PEREKODAN'!Y18="X",2,IF('BORANG PEREKODAN'!X18="X",1,""))))))</f>
      </c>
      <c r="J14" s="21">
        <f>IF('BORANG PEREKODAN'!AI18="X","6*",IF('BORANG PEREKODAN'!AH18="X",5,IF('BORANG PEREKODAN'!AG18="X",4,IF('BORANG PEREKODAN'!AF18="X",3,IF('BORANG PEREKODAN'!AE18="X",2,IF('BORANG PEREKODAN'!AD18="X",1,""))))))</f>
      </c>
      <c r="K14" s="21">
        <f>IF('BORANG PEREKODAN'!AO18="X","6*",IF('BORANG PEREKODAN'!AN18="X",5,IF('BORANG PEREKODAN'!AM18="X",4,IF('BORANG PEREKODAN'!AL18="X",3,IF('BORANG PEREKODAN'!AK18="X",2,IF('BORANG PEREKODAN'!AJ18="X",1,""))))))</f>
      </c>
      <c r="L14" s="21">
        <f>IF('BORANG PEREKODAN'!AU18="X","6*",IF('BORANG PEREKODAN'!AT18="X",5,IF('BORANG PEREKODAN'!AS18="X",4,IF('BORANG PEREKODAN'!AR18="X",3,IF('BORANG PEREKODAN'!AQ18="X",2,IF('BORANG PEREKODAN'!AP18="X",1,""))))))</f>
      </c>
      <c r="M14" s="21">
        <f>IF('BORANG PEREKODAN'!BA18="X","6*",IF('BORANG PEREKODAN'!AZ18="X",5,IF('BORANG PEREKODAN'!AY18="X",4,IF('BORANG PEREKODAN'!AX18="X",3,IF('BORANG PEREKODAN'!AW18="X",2,IF('BORANG PEREKODAN'!AV18="X",1,""))))))</f>
      </c>
      <c r="N14" s="21">
        <f>IF('BORANG PEREKODAN'!BG18="X","6*",IF('BORANG PEREKODAN'!BF18="X",5,IF('BORANG PEREKODAN'!BE18="X",4,IF('BORANG PEREKODAN'!BD18="X",3,IF('BORANG PEREKODAN'!BC18="X",2,IF('BORANG PEREKODAN'!BB18="X",1,""))))))</f>
      </c>
      <c r="O14" s="21">
        <f>IF('BORANG PEREKODAN'!BM18="X","6*",IF('BORANG PEREKODAN'!BL18="X",5,IF('BORANG PEREKODAN'!BK18="X",4,IF('BORANG PEREKODAN'!BJ18="X",3,IF('BORANG PEREKODAN'!BI18="X",2,IF('BORANG PEREKODAN'!BH18="X",1,""))))))</f>
      </c>
      <c r="P14" s="44">
        <f>IF('BORANG PEREKODAN'!BS18="X","6*",IF('BORANG PEREKODAN'!BR18="X",5,IF('BORANG PEREKODAN'!BQ18="X",4,IF('BORANG PEREKODAN'!BP18="X",3,IF('BORANG PEREKODAN'!BO18="X",2,IF('BORANG PEREKODAN'!BN18="X",1,""))))))</f>
      </c>
    </row>
    <row r="15" spans="1:16" ht="30" customHeight="1">
      <c r="A15" s="48"/>
      <c r="B15" s="43">
        <f>IF('BORANG PEREKODAN'!B19="","",'BORANG PEREKODAN'!B19)</f>
        <v>3</v>
      </c>
      <c r="C15" s="40" t="str">
        <f>IF('BORANG PEREKODAN'!C19="","",'BORANG PEREKODAN'!C19)</f>
        <v>051115010648</v>
      </c>
      <c r="D15" s="41" t="str">
        <f>IF('BORANG PEREKODAN'!D19="","",'BORANG PEREKODAN'!D19)</f>
        <v>IMAN NUR BALQIS BINTI ASRI</v>
      </c>
      <c r="E15" s="100" t="str">
        <f>IF('BORANG PEREKODAN'!E19="","",'BORANG PEREKODAN'!E19)</f>
        <v>P</v>
      </c>
      <c r="F15" s="103">
        <f>IF('BORANG PEREKODAN'!K19="X","6*",IF('BORANG PEREKODAN'!J19="X",5,IF('BORANG PEREKODAN'!I19="X",4,IF('BORANG PEREKODAN'!H19="X",3,IF('BORANG PEREKODAN'!G19="X",2,IF('BORANG PEREKODAN'!F19="X",1,""))))))</f>
      </c>
      <c r="G15" s="21">
        <f>IF('BORANG PEREKODAN'!Q19="X","6*",IF('BORANG PEREKODAN'!P19="X",5,IF('BORANG PEREKODAN'!O19="X",4,IF('BORANG PEREKODAN'!N19="X",3,IF('BORANG PEREKODAN'!M19="X",2,IF('BORANG PEREKODAN'!L19="X",1,""))))))</f>
      </c>
      <c r="H15" s="21">
        <f>IF('BORANG PEREKODAN'!W19="X","6*",IF('BORANG PEREKODAN'!V19="X",5,IF('BORANG PEREKODAN'!U19="X",4,IF('BORANG PEREKODAN'!T19="X",3,IF('BORANG PEREKODAN'!S19="X",2,IF('BORANG PEREKODAN'!R19="X",1,""))))))</f>
      </c>
      <c r="I15" s="21">
        <f>IF('BORANG PEREKODAN'!AC19="X","6*",IF('BORANG PEREKODAN'!AB19="X",5,IF('BORANG PEREKODAN'!AA19="X",4,IF('BORANG PEREKODAN'!Z19="X",3,IF('BORANG PEREKODAN'!Y19="X",2,IF('BORANG PEREKODAN'!X19="X",1,""))))))</f>
      </c>
      <c r="J15" s="21">
        <f>IF('BORANG PEREKODAN'!AI19="X","6*",IF('BORANG PEREKODAN'!AH19="X",5,IF('BORANG PEREKODAN'!AG19="X",4,IF('BORANG PEREKODAN'!AF19="X",3,IF('BORANG PEREKODAN'!AE19="X",2,IF('BORANG PEREKODAN'!AD19="X",1,""))))))</f>
      </c>
      <c r="K15" s="21">
        <f>IF('BORANG PEREKODAN'!AO19="X","6*",IF('BORANG PEREKODAN'!AN19="X",5,IF('BORANG PEREKODAN'!AM19="X",4,IF('BORANG PEREKODAN'!AL19="X",3,IF('BORANG PEREKODAN'!AK19="X",2,IF('BORANG PEREKODAN'!AJ19="X",1,""))))))</f>
      </c>
      <c r="L15" s="21">
        <f>IF('BORANG PEREKODAN'!AU19="X","6*",IF('BORANG PEREKODAN'!AT19="X",5,IF('BORANG PEREKODAN'!AS19="X",4,IF('BORANG PEREKODAN'!AR19="X",3,IF('BORANG PEREKODAN'!AQ19="X",2,IF('BORANG PEREKODAN'!AP19="X",1,""))))))</f>
      </c>
      <c r="M15" s="21">
        <f>IF('BORANG PEREKODAN'!BA19="X","6*",IF('BORANG PEREKODAN'!AZ19="X",5,IF('BORANG PEREKODAN'!AY19="X",4,IF('BORANG PEREKODAN'!AX19="X",3,IF('BORANG PEREKODAN'!AW19="X",2,IF('BORANG PEREKODAN'!AV19="X",1,""))))))</f>
      </c>
      <c r="N15" s="21">
        <f>IF('BORANG PEREKODAN'!BG19="X","6*",IF('BORANG PEREKODAN'!BF19="X",5,IF('BORANG PEREKODAN'!BE19="X",4,IF('BORANG PEREKODAN'!BD19="X",3,IF('BORANG PEREKODAN'!BC19="X",2,IF('BORANG PEREKODAN'!BB19="X",1,""))))))</f>
      </c>
      <c r="O15" s="21">
        <f>IF('BORANG PEREKODAN'!BM19="X","6*",IF('BORANG PEREKODAN'!BL19="X",5,IF('BORANG PEREKODAN'!BK19="X",4,IF('BORANG PEREKODAN'!BJ19="X",3,IF('BORANG PEREKODAN'!BI19="X",2,IF('BORANG PEREKODAN'!BH19="X",1,""))))))</f>
      </c>
      <c r="P15" s="44">
        <f>IF('BORANG PEREKODAN'!BS19="X","6*",IF('BORANG PEREKODAN'!BR19="X",5,IF('BORANG PEREKODAN'!BQ19="X",4,IF('BORANG PEREKODAN'!BP19="X",3,IF('BORANG PEREKODAN'!BO19="X",2,IF('BORANG PEREKODAN'!BN19="X",1,""))))))</f>
      </c>
    </row>
    <row r="16" spans="1:16" ht="30" customHeight="1">
      <c r="A16" s="48"/>
      <c r="B16" s="43">
        <f>IF('BORANG PEREKODAN'!B20="","",'BORANG PEREKODAN'!B20)</f>
        <v>4</v>
      </c>
      <c r="C16" s="40" t="str">
        <f>IF('BORANG PEREKODAN'!C20="","",'BORANG PEREKODAN'!C20)</f>
        <v>050924080406</v>
      </c>
      <c r="D16" s="41" t="str">
        <f>IF('BORANG PEREKODAN'!D20="","",'BORANG PEREKODAN'!D20)</f>
        <v>IZZAH HUMAIRAH BINTI MOHD KHARUNNAHAR</v>
      </c>
      <c r="E16" s="100" t="str">
        <f>IF('BORANG PEREKODAN'!E20="","",'BORANG PEREKODAN'!E20)</f>
        <v>P</v>
      </c>
      <c r="F16" s="103">
        <f>IF('BORANG PEREKODAN'!K20="X","6*",IF('BORANG PEREKODAN'!J20="X",5,IF('BORANG PEREKODAN'!I20="X",4,IF('BORANG PEREKODAN'!H20="X",3,IF('BORANG PEREKODAN'!G20="X",2,IF('BORANG PEREKODAN'!F20="X",1,""))))))</f>
      </c>
      <c r="G16" s="21">
        <f>IF('BORANG PEREKODAN'!Q20="X","6*",IF('BORANG PEREKODAN'!P20="X",5,IF('BORANG PEREKODAN'!O20="X",4,IF('BORANG PEREKODAN'!N20="X",3,IF('BORANG PEREKODAN'!M20="X",2,IF('BORANG PEREKODAN'!L20="X",1,""))))))</f>
      </c>
      <c r="H16" s="21">
        <f>IF('BORANG PEREKODAN'!W20="X","6*",IF('BORANG PEREKODAN'!V20="X",5,IF('BORANG PEREKODAN'!U20="X",4,IF('BORANG PEREKODAN'!T20="X",3,IF('BORANG PEREKODAN'!S20="X",2,IF('BORANG PEREKODAN'!R20="X",1,""))))))</f>
      </c>
      <c r="I16" s="21">
        <f>IF('BORANG PEREKODAN'!AC20="X","6*",IF('BORANG PEREKODAN'!AB20="X",5,IF('BORANG PEREKODAN'!AA20="X",4,IF('BORANG PEREKODAN'!Z20="X",3,IF('BORANG PEREKODAN'!Y20="X",2,IF('BORANG PEREKODAN'!X20="X",1,""))))))</f>
      </c>
      <c r="J16" s="21">
        <f>IF('BORANG PEREKODAN'!AI20="X","6*",IF('BORANG PEREKODAN'!AH20="X",5,IF('BORANG PEREKODAN'!AG20="X",4,IF('BORANG PEREKODAN'!AF20="X",3,IF('BORANG PEREKODAN'!AE20="X",2,IF('BORANG PEREKODAN'!AD20="X",1,""))))))</f>
      </c>
      <c r="K16" s="21">
        <f>IF('BORANG PEREKODAN'!AO20="X","6*",IF('BORANG PEREKODAN'!AN20="X",5,IF('BORANG PEREKODAN'!AM20="X",4,IF('BORANG PEREKODAN'!AL20="X",3,IF('BORANG PEREKODAN'!AK20="X",2,IF('BORANG PEREKODAN'!AJ20="X",1,""))))))</f>
      </c>
      <c r="L16" s="21">
        <f>IF('BORANG PEREKODAN'!AU20="X","6*",IF('BORANG PEREKODAN'!AT20="X",5,IF('BORANG PEREKODAN'!AS20="X",4,IF('BORANG PEREKODAN'!AR20="X",3,IF('BORANG PEREKODAN'!AQ20="X",2,IF('BORANG PEREKODAN'!AP20="X",1,""))))))</f>
      </c>
      <c r="M16" s="21">
        <f>IF('BORANG PEREKODAN'!BA20="X","6*",IF('BORANG PEREKODAN'!AZ20="X",5,IF('BORANG PEREKODAN'!AY20="X",4,IF('BORANG PEREKODAN'!AX20="X",3,IF('BORANG PEREKODAN'!AW20="X",2,IF('BORANG PEREKODAN'!AV20="X",1,""))))))</f>
      </c>
      <c r="N16" s="21">
        <f>IF('BORANG PEREKODAN'!BG20="X","6*",IF('BORANG PEREKODAN'!BF20="X",5,IF('BORANG PEREKODAN'!BE20="X",4,IF('BORANG PEREKODAN'!BD20="X",3,IF('BORANG PEREKODAN'!BC20="X",2,IF('BORANG PEREKODAN'!BB20="X",1,""))))))</f>
      </c>
      <c r="O16" s="21">
        <f>IF('BORANG PEREKODAN'!BM20="X","6*",IF('BORANG PEREKODAN'!BL20="X",5,IF('BORANG PEREKODAN'!BK20="X",4,IF('BORANG PEREKODAN'!BJ20="X",3,IF('BORANG PEREKODAN'!BI20="X",2,IF('BORANG PEREKODAN'!BH20="X",1,""))))))</f>
      </c>
      <c r="P16" s="44">
        <f>IF('BORANG PEREKODAN'!BS20="X","6*",IF('BORANG PEREKODAN'!BR20="X",5,IF('BORANG PEREKODAN'!BQ20="X",4,IF('BORANG PEREKODAN'!BP20="X",3,IF('BORANG PEREKODAN'!BO20="X",2,IF('BORANG PEREKODAN'!BN20="X",1,""))))))</f>
      </c>
    </row>
    <row r="17" spans="1:16" ht="30" customHeight="1">
      <c r="A17" s="48"/>
      <c r="B17" s="43">
        <f>IF('BORANG PEREKODAN'!B21="","",'BORANG PEREKODAN'!B21)</f>
        <v>5</v>
      </c>
      <c r="C17" s="40" t="str">
        <f>IF('BORANG PEREKODAN'!C21="","",'BORANG PEREKODAN'!C21)</f>
        <v>051213011580</v>
      </c>
      <c r="D17" s="41" t="str">
        <f>IF('BORANG PEREKODAN'!D21="","",'BORANG PEREKODAN'!D21)</f>
        <v>NOR DALILAH NADHIRAH BINTI NORDIN</v>
      </c>
      <c r="E17" s="100" t="str">
        <f>IF('BORANG PEREKODAN'!E21="","",'BORANG PEREKODAN'!E21)</f>
        <v>P</v>
      </c>
      <c r="F17" s="103">
        <f>IF('BORANG PEREKODAN'!K21="X","6*",IF('BORANG PEREKODAN'!J21="X",5,IF('BORANG PEREKODAN'!I21="X",4,IF('BORANG PEREKODAN'!H21="X",3,IF('BORANG PEREKODAN'!G21="X",2,IF('BORANG PEREKODAN'!F21="X",1,""))))))</f>
      </c>
      <c r="G17" s="21">
        <f>IF('BORANG PEREKODAN'!Q21="X","6*",IF('BORANG PEREKODAN'!P21="X",5,IF('BORANG PEREKODAN'!O21="X",4,IF('BORANG PEREKODAN'!N21="X",3,IF('BORANG PEREKODAN'!M21="X",2,IF('BORANG PEREKODAN'!L21="X",1,""))))))</f>
      </c>
      <c r="H17" s="21">
        <f>IF('BORANG PEREKODAN'!W21="X","6*",IF('BORANG PEREKODAN'!V21="X",5,IF('BORANG PEREKODAN'!U21="X",4,IF('BORANG PEREKODAN'!T21="X",3,IF('BORANG PEREKODAN'!S21="X",2,IF('BORANG PEREKODAN'!R21="X",1,""))))))</f>
      </c>
      <c r="I17" s="21">
        <f>IF('BORANG PEREKODAN'!AC21="X","6*",IF('BORANG PEREKODAN'!AB21="X",5,IF('BORANG PEREKODAN'!AA21="X",4,IF('BORANG PEREKODAN'!Z21="X",3,IF('BORANG PEREKODAN'!Y21="X",2,IF('BORANG PEREKODAN'!X21="X",1,""))))))</f>
      </c>
      <c r="J17" s="21">
        <f>IF('BORANG PEREKODAN'!AI21="X","6*",IF('BORANG PEREKODAN'!AH21="X",5,IF('BORANG PEREKODAN'!AG21="X",4,IF('BORANG PEREKODAN'!AF21="X",3,IF('BORANG PEREKODAN'!AE21="X",2,IF('BORANG PEREKODAN'!AD21="X",1,""))))))</f>
      </c>
      <c r="K17" s="21">
        <f>IF('BORANG PEREKODAN'!AO21="X","6*",IF('BORANG PEREKODAN'!AN21="X",5,IF('BORANG PEREKODAN'!AM21="X",4,IF('BORANG PEREKODAN'!AL21="X",3,IF('BORANG PEREKODAN'!AK21="X",2,IF('BORANG PEREKODAN'!AJ21="X",1,""))))))</f>
      </c>
      <c r="L17" s="21">
        <f>IF('BORANG PEREKODAN'!AU21="X","6*",IF('BORANG PEREKODAN'!AT21="X",5,IF('BORANG PEREKODAN'!AS21="X",4,IF('BORANG PEREKODAN'!AR21="X",3,IF('BORANG PEREKODAN'!AQ21="X",2,IF('BORANG PEREKODAN'!AP21="X",1,""))))))</f>
      </c>
      <c r="M17" s="21">
        <f>IF('BORANG PEREKODAN'!BA21="X","6*",IF('BORANG PEREKODAN'!AZ21="X",5,IF('BORANG PEREKODAN'!AY21="X",4,IF('BORANG PEREKODAN'!AX21="X",3,IF('BORANG PEREKODAN'!AW21="X",2,IF('BORANG PEREKODAN'!AV21="X",1,""))))))</f>
      </c>
      <c r="N17" s="21">
        <f>IF('BORANG PEREKODAN'!BG21="X","6*",IF('BORANG PEREKODAN'!BF21="X",5,IF('BORANG PEREKODAN'!BE21="X",4,IF('BORANG PEREKODAN'!BD21="X",3,IF('BORANG PEREKODAN'!BC21="X",2,IF('BORANG PEREKODAN'!BB21="X",1,""))))))</f>
      </c>
      <c r="O17" s="21">
        <f>IF('BORANG PEREKODAN'!BM21="X","6*",IF('BORANG PEREKODAN'!BL21="X",5,IF('BORANG PEREKODAN'!BK21="X",4,IF('BORANG PEREKODAN'!BJ21="X",3,IF('BORANG PEREKODAN'!BI21="X",2,IF('BORANG PEREKODAN'!BH21="X",1,""))))))</f>
      </c>
      <c r="P17" s="44">
        <f>IF('BORANG PEREKODAN'!BS21="X","6*",IF('BORANG PEREKODAN'!BR21="X",5,IF('BORANG PEREKODAN'!BQ21="X",4,IF('BORANG PEREKODAN'!BP21="X",3,IF('BORANG PEREKODAN'!BO21="X",2,IF('BORANG PEREKODAN'!BN21="X",1,""))))))</f>
      </c>
    </row>
    <row r="18" spans="1:16" ht="30" customHeight="1">
      <c r="A18" s="48"/>
      <c r="B18" s="43">
        <f>IF('BORANG PEREKODAN'!B22="","",'BORANG PEREKODAN'!B22)</f>
        <v>6</v>
      </c>
      <c r="C18" s="40" t="str">
        <f>IF('BORANG PEREKODAN'!C22="","",'BORANG PEREKODAN'!C22)</f>
        <v>050513011270</v>
      </c>
      <c r="D18" s="41" t="str">
        <f>IF('BORANG PEREKODAN'!D22="","",'BORANG PEREKODAN'!D22)</f>
        <v>NORHIDAYAH BINTI ROSLI</v>
      </c>
      <c r="E18" s="100" t="str">
        <f>IF('BORANG PEREKODAN'!E22="","",'BORANG PEREKODAN'!E22)</f>
        <v>P</v>
      </c>
      <c r="F18" s="103">
        <f>IF('BORANG PEREKODAN'!K22="X","6*",IF('BORANG PEREKODAN'!J22="X",5,IF('BORANG PEREKODAN'!I22="X",4,IF('BORANG PEREKODAN'!H22="X",3,IF('BORANG PEREKODAN'!G22="X",2,IF('BORANG PEREKODAN'!F22="X",1,""))))))</f>
      </c>
      <c r="G18" s="21">
        <f>IF('BORANG PEREKODAN'!Q22="X","6*",IF('BORANG PEREKODAN'!P22="X",5,IF('BORANG PEREKODAN'!O22="X",4,IF('BORANG PEREKODAN'!N22="X",3,IF('BORANG PEREKODAN'!M22="X",2,IF('BORANG PEREKODAN'!L22="X",1,""))))))</f>
      </c>
      <c r="H18" s="21">
        <f>IF('BORANG PEREKODAN'!W22="X","6*",IF('BORANG PEREKODAN'!V22="X",5,IF('BORANG PEREKODAN'!U22="X",4,IF('BORANG PEREKODAN'!T22="X",3,IF('BORANG PEREKODAN'!S22="X",2,IF('BORANG PEREKODAN'!R22="X",1,""))))))</f>
      </c>
      <c r="I18" s="21">
        <f>IF('BORANG PEREKODAN'!AC22="X","6*",IF('BORANG PEREKODAN'!AB22="X",5,IF('BORANG PEREKODAN'!AA22="X",4,IF('BORANG PEREKODAN'!Z22="X",3,IF('BORANG PEREKODAN'!Y22="X",2,IF('BORANG PEREKODAN'!X22="X",1,""))))))</f>
      </c>
      <c r="J18" s="21">
        <f>IF('BORANG PEREKODAN'!AI22="X","6*",IF('BORANG PEREKODAN'!AH22="X",5,IF('BORANG PEREKODAN'!AG22="X",4,IF('BORANG PEREKODAN'!AF22="X",3,IF('BORANG PEREKODAN'!AE22="X",2,IF('BORANG PEREKODAN'!AD22="X",1,""))))))</f>
      </c>
      <c r="K18" s="21">
        <f>IF('BORANG PEREKODAN'!AO22="X","6*",IF('BORANG PEREKODAN'!AN22="X",5,IF('BORANG PEREKODAN'!AM22="X",4,IF('BORANG PEREKODAN'!AL22="X",3,IF('BORANG PEREKODAN'!AK22="X",2,IF('BORANG PEREKODAN'!AJ22="X",1,""))))))</f>
      </c>
      <c r="L18" s="21">
        <f>IF('BORANG PEREKODAN'!AU22="X","6*",IF('BORANG PEREKODAN'!AT22="X",5,IF('BORANG PEREKODAN'!AS22="X",4,IF('BORANG PEREKODAN'!AR22="X",3,IF('BORANG PEREKODAN'!AQ22="X",2,IF('BORANG PEREKODAN'!AP22="X",1,""))))))</f>
      </c>
      <c r="M18" s="21">
        <f>IF('BORANG PEREKODAN'!BA22="X","6*",IF('BORANG PEREKODAN'!AZ22="X",5,IF('BORANG PEREKODAN'!AY22="X",4,IF('BORANG PEREKODAN'!AX22="X",3,IF('BORANG PEREKODAN'!AW22="X",2,IF('BORANG PEREKODAN'!AV22="X",1,""))))))</f>
      </c>
      <c r="N18" s="21">
        <f>IF('BORANG PEREKODAN'!BG22="X","6*",IF('BORANG PEREKODAN'!BF22="X",5,IF('BORANG PEREKODAN'!BE22="X",4,IF('BORANG PEREKODAN'!BD22="X",3,IF('BORANG PEREKODAN'!BC22="X",2,IF('BORANG PEREKODAN'!BB22="X",1,""))))))</f>
      </c>
      <c r="O18" s="21">
        <f>IF('BORANG PEREKODAN'!BM22="X","6*",IF('BORANG PEREKODAN'!BL22="X",5,IF('BORANG PEREKODAN'!BK22="X",4,IF('BORANG PEREKODAN'!BJ22="X",3,IF('BORANG PEREKODAN'!BI22="X",2,IF('BORANG PEREKODAN'!BH22="X",1,""))))))</f>
      </c>
      <c r="P18" s="44">
        <f>IF('BORANG PEREKODAN'!BS22="X","6*",IF('BORANG PEREKODAN'!BR22="X",5,IF('BORANG PEREKODAN'!BQ22="X",4,IF('BORANG PEREKODAN'!BP22="X",3,IF('BORANG PEREKODAN'!BO22="X",2,IF('BORANG PEREKODAN'!BN22="X",1,""))))))</f>
      </c>
    </row>
    <row r="19" spans="1:16" ht="30" customHeight="1">
      <c r="A19" s="48"/>
      <c r="B19" s="43">
        <f>IF('BORANG PEREKODAN'!B23="","",'BORANG PEREKODAN'!B23)</f>
        <v>7</v>
      </c>
      <c r="C19" s="40" t="str">
        <f>IF('BORANG PEREKODAN'!C23="","",'BORANG PEREKODAN'!C23)</f>
        <v>050312010706</v>
      </c>
      <c r="D19" s="41" t="str">
        <f>IF('BORANG PEREKODAN'!D23="","",'BORANG PEREKODAN'!D23)</f>
        <v>NUR AIN SOFIAH BINTI FAHMI EFFENDI</v>
      </c>
      <c r="E19" s="100" t="str">
        <f>IF('BORANG PEREKODAN'!E23="","",'BORANG PEREKODAN'!E23)</f>
        <v>P</v>
      </c>
      <c r="F19" s="103">
        <f>IF('BORANG PEREKODAN'!K23="X","6*",IF('BORANG PEREKODAN'!J23="X",5,IF('BORANG PEREKODAN'!I23="X",4,IF('BORANG PEREKODAN'!H23="X",3,IF('BORANG PEREKODAN'!G23="X",2,IF('BORANG PEREKODAN'!F23="X",1,""))))))</f>
      </c>
      <c r="G19" s="21">
        <f>IF('BORANG PEREKODAN'!Q23="X","6*",IF('BORANG PEREKODAN'!P23="X",5,IF('BORANG PEREKODAN'!O23="X",4,IF('BORANG PEREKODAN'!N23="X",3,IF('BORANG PEREKODAN'!M23="X",2,IF('BORANG PEREKODAN'!L23="X",1,""))))))</f>
      </c>
      <c r="H19" s="21">
        <f>IF('BORANG PEREKODAN'!W23="X","6*",IF('BORANG PEREKODAN'!V23="X",5,IF('BORANG PEREKODAN'!U23="X",4,IF('BORANG PEREKODAN'!T23="X",3,IF('BORANG PEREKODAN'!S23="X",2,IF('BORANG PEREKODAN'!R23="X",1,""))))))</f>
      </c>
      <c r="I19" s="21">
        <f>IF('BORANG PEREKODAN'!AC23="X","6*",IF('BORANG PEREKODAN'!AB23="X",5,IF('BORANG PEREKODAN'!AA23="X",4,IF('BORANG PEREKODAN'!Z23="X",3,IF('BORANG PEREKODAN'!Y23="X",2,IF('BORANG PEREKODAN'!X23="X",1,""))))))</f>
      </c>
      <c r="J19" s="21">
        <f>IF('BORANG PEREKODAN'!AI23="X","6*",IF('BORANG PEREKODAN'!AH23="X",5,IF('BORANG PEREKODAN'!AG23="X",4,IF('BORANG PEREKODAN'!AF23="X",3,IF('BORANG PEREKODAN'!AE23="X",2,IF('BORANG PEREKODAN'!AD23="X",1,""))))))</f>
      </c>
      <c r="K19" s="21">
        <f>IF('BORANG PEREKODAN'!AO23="X","6*",IF('BORANG PEREKODAN'!AN23="X",5,IF('BORANG PEREKODAN'!AM23="X",4,IF('BORANG PEREKODAN'!AL23="X",3,IF('BORANG PEREKODAN'!AK23="X",2,IF('BORANG PEREKODAN'!AJ23="X",1,""))))))</f>
      </c>
      <c r="L19" s="21">
        <f>IF('BORANG PEREKODAN'!AU23="X","6*",IF('BORANG PEREKODAN'!AT23="X",5,IF('BORANG PEREKODAN'!AS23="X",4,IF('BORANG PEREKODAN'!AR23="X",3,IF('BORANG PEREKODAN'!AQ23="X",2,IF('BORANG PEREKODAN'!AP23="X",1,""))))))</f>
      </c>
      <c r="M19" s="21">
        <f>IF('BORANG PEREKODAN'!BA23="X","6*",IF('BORANG PEREKODAN'!AZ23="X",5,IF('BORANG PEREKODAN'!AY23="X",4,IF('BORANG PEREKODAN'!AX23="X",3,IF('BORANG PEREKODAN'!AW23="X",2,IF('BORANG PEREKODAN'!AV23="X",1,""))))))</f>
      </c>
      <c r="N19" s="21">
        <f>IF('BORANG PEREKODAN'!BG23="X","6*",IF('BORANG PEREKODAN'!BF23="X",5,IF('BORANG PEREKODAN'!BE23="X",4,IF('BORANG PEREKODAN'!BD23="X",3,IF('BORANG PEREKODAN'!BC23="X",2,IF('BORANG PEREKODAN'!BB23="X",1,""))))))</f>
      </c>
      <c r="O19" s="21">
        <f>IF('BORANG PEREKODAN'!BM23="X","6*",IF('BORANG PEREKODAN'!BL23="X",5,IF('BORANG PEREKODAN'!BK23="X",4,IF('BORANG PEREKODAN'!BJ23="X",3,IF('BORANG PEREKODAN'!BI23="X",2,IF('BORANG PEREKODAN'!BH23="X",1,""))))))</f>
      </c>
      <c r="P19" s="44">
        <f>IF('BORANG PEREKODAN'!BS23="X","6*",IF('BORANG PEREKODAN'!BR23="X",5,IF('BORANG PEREKODAN'!BQ23="X",4,IF('BORANG PEREKODAN'!BP23="X",3,IF('BORANG PEREKODAN'!BO23="X",2,IF('BORANG PEREKODAN'!BN23="X",1,""))))))</f>
      </c>
    </row>
    <row r="20" spans="1:16" ht="30" customHeight="1">
      <c r="A20" s="48"/>
      <c r="B20" s="43">
        <f>IF('BORANG PEREKODAN'!B24="","",'BORANG PEREKODAN'!B24)</f>
        <v>8</v>
      </c>
      <c r="C20" s="40" t="str">
        <f>IF('BORANG PEREKODAN'!C24="","",'BORANG PEREKODAN'!C24)</f>
        <v>050127011336</v>
      </c>
      <c r="D20" s="41" t="str">
        <f>IF('BORANG PEREKODAN'!D24="","",'BORANG PEREKODAN'!D24)</f>
        <v>NUR 'AIN SURAYA BINTI NAWAWI</v>
      </c>
      <c r="E20" s="100" t="str">
        <f>IF('BORANG PEREKODAN'!E24="","",'BORANG PEREKODAN'!E24)</f>
        <v>P</v>
      </c>
      <c r="F20" s="103">
        <f>IF('BORANG PEREKODAN'!K24="X","6*",IF('BORANG PEREKODAN'!J24="X",5,IF('BORANG PEREKODAN'!I24="X",4,IF('BORANG PEREKODAN'!H24="X",3,IF('BORANG PEREKODAN'!G24="X",2,IF('BORANG PEREKODAN'!F24="X",1,""))))))</f>
      </c>
      <c r="G20" s="21">
        <f>IF('BORANG PEREKODAN'!Q24="X","6*",IF('BORANG PEREKODAN'!P24="X",5,IF('BORANG PEREKODAN'!O24="X",4,IF('BORANG PEREKODAN'!N24="X",3,IF('BORANG PEREKODAN'!M24="X",2,IF('BORANG PEREKODAN'!L24="X",1,""))))))</f>
      </c>
      <c r="H20" s="21">
        <f>IF('BORANG PEREKODAN'!W24="X","6*",IF('BORANG PEREKODAN'!V24="X",5,IF('BORANG PEREKODAN'!U24="X",4,IF('BORANG PEREKODAN'!T24="X",3,IF('BORANG PEREKODAN'!S24="X",2,IF('BORANG PEREKODAN'!R24="X",1,""))))))</f>
      </c>
      <c r="I20" s="21">
        <f>IF('BORANG PEREKODAN'!AC24="X","6*",IF('BORANG PEREKODAN'!AB24="X",5,IF('BORANG PEREKODAN'!AA24="X",4,IF('BORANG PEREKODAN'!Z24="X",3,IF('BORANG PEREKODAN'!Y24="X",2,IF('BORANG PEREKODAN'!X24="X",1,""))))))</f>
      </c>
      <c r="J20" s="21">
        <f>IF('BORANG PEREKODAN'!AI24="X","6*",IF('BORANG PEREKODAN'!AH24="X",5,IF('BORANG PEREKODAN'!AG24="X",4,IF('BORANG PEREKODAN'!AF24="X",3,IF('BORANG PEREKODAN'!AE24="X",2,IF('BORANG PEREKODAN'!AD24="X",1,""))))))</f>
      </c>
      <c r="K20" s="21">
        <f>IF('BORANG PEREKODAN'!AO24="X","6*",IF('BORANG PEREKODAN'!AN24="X",5,IF('BORANG PEREKODAN'!AM24="X",4,IF('BORANG PEREKODAN'!AL24="X",3,IF('BORANG PEREKODAN'!AK24="X",2,IF('BORANG PEREKODAN'!AJ24="X",1,""))))))</f>
      </c>
      <c r="L20" s="21">
        <f>IF('BORANG PEREKODAN'!AU24="X","6*",IF('BORANG PEREKODAN'!AT24="X",5,IF('BORANG PEREKODAN'!AS24="X",4,IF('BORANG PEREKODAN'!AR24="X",3,IF('BORANG PEREKODAN'!AQ24="X",2,IF('BORANG PEREKODAN'!AP24="X",1,""))))))</f>
      </c>
      <c r="M20" s="21">
        <f>IF('BORANG PEREKODAN'!BA24="X","6*",IF('BORANG PEREKODAN'!AZ24="X",5,IF('BORANG PEREKODAN'!AY24="X",4,IF('BORANG PEREKODAN'!AX24="X",3,IF('BORANG PEREKODAN'!AW24="X",2,IF('BORANG PEREKODAN'!AV24="X",1,""))))))</f>
      </c>
      <c r="N20" s="21">
        <f>IF('BORANG PEREKODAN'!BG24="X","6*",IF('BORANG PEREKODAN'!BF24="X",5,IF('BORANG PEREKODAN'!BE24="X",4,IF('BORANG PEREKODAN'!BD24="X",3,IF('BORANG PEREKODAN'!BC24="X",2,IF('BORANG PEREKODAN'!BB24="X",1,""))))))</f>
      </c>
      <c r="O20" s="21">
        <f>IF('BORANG PEREKODAN'!BM24="X","6*",IF('BORANG PEREKODAN'!BL24="X",5,IF('BORANG PEREKODAN'!BK24="X",4,IF('BORANG PEREKODAN'!BJ24="X",3,IF('BORANG PEREKODAN'!BI24="X",2,IF('BORANG PEREKODAN'!BH24="X",1,""))))))</f>
      </c>
      <c r="P20" s="44">
        <f>IF('BORANG PEREKODAN'!BS24="X","6*",IF('BORANG PEREKODAN'!BR24="X",5,IF('BORANG PEREKODAN'!BQ24="X",4,IF('BORANG PEREKODAN'!BP24="X",3,IF('BORANG PEREKODAN'!BO24="X",2,IF('BORANG PEREKODAN'!BN24="X",1,""))))))</f>
      </c>
    </row>
    <row r="21" spans="1:16" ht="30" customHeight="1">
      <c r="A21" s="48"/>
      <c r="B21" s="43">
        <f>IF('BORANG PEREKODAN'!B25="","",'BORANG PEREKODAN'!B25)</f>
        <v>9</v>
      </c>
      <c r="C21" s="40" t="str">
        <f>IF('BORANG PEREKODAN'!C25="","",'BORANG PEREKODAN'!C25)</f>
        <v>050521010868</v>
      </c>
      <c r="D21" s="41" t="str">
        <f>IF('BORANG PEREKODAN'!D25="","",'BORANG PEREKODAN'!D25)</f>
        <v>NUR AIN'N BINTI MOHD SALLEH</v>
      </c>
      <c r="E21" s="100" t="str">
        <f>IF('BORANG PEREKODAN'!E25="","",'BORANG PEREKODAN'!E25)</f>
        <v>P</v>
      </c>
      <c r="F21" s="103">
        <f>IF('BORANG PEREKODAN'!K25="X","6*",IF('BORANG PEREKODAN'!J25="X",5,IF('BORANG PEREKODAN'!I25="X",4,IF('BORANG PEREKODAN'!H25="X",3,IF('BORANG PEREKODAN'!G25="X",2,IF('BORANG PEREKODAN'!F25="X",1,""))))))</f>
      </c>
      <c r="G21" s="21">
        <f>IF('BORANG PEREKODAN'!Q25="X","6*",IF('BORANG PEREKODAN'!P25="X",5,IF('BORANG PEREKODAN'!O25="X",4,IF('BORANG PEREKODAN'!N25="X",3,IF('BORANG PEREKODAN'!M25="X",2,IF('BORANG PEREKODAN'!L25="X",1,""))))))</f>
      </c>
      <c r="H21" s="21">
        <f>IF('BORANG PEREKODAN'!W25="X","6*",IF('BORANG PEREKODAN'!V25="X",5,IF('BORANG PEREKODAN'!U25="X",4,IF('BORANG PEREKODAN'!T25="X",3,IF('BORANG PEREKODAN'!S25="X",2,IF('BORANG PEREKODAN'!R25="X",1,""))))))</f>
      </c>
      <c r="I21" s="21">
        <f>IF('BORANG PEREKODAN'!AC25="X","6*",IF('BORANG PEREKODAN'!AB25="X",5,IF('BORANG PEREKODAN'!AA25="X",4,IF('BORANG PEREKODAN'!Z25="X",3,IF('BORANG PEREKODAN'!Y25="X",2,IF('BORANG PEREKODAN'!X25="X",1,""))))))</f>
      </c>
      <c r="J21" s="21">
        <f>IF('BORANG PEREKODAN'!AI25="X","6*",IF('BORANG PEREKODAN'!AH25="X",5,IF('BORANG PEREKODAN'!AG25="X",4,IF('BORANG PEREKODAN'!AF25="X",3,IF('BORANG PEREKODAN'!AE25="X",2,IF('BORANG PEREKODAN'!AD25="X",1,""))))))</f>
      </c>
      <c r="K21" s="21">
        <f>IF('BORANG PEREKODAN'!AO25="X","6*",IF('BORANG PEREKODAN'!AN25="X",5,IF('BORANG PEREKODAN'!AM25="X",4,IF('BORANG PEREKODAN'!AL25="X",3,IF('BORANG PEREKODAN'!AK25="X",2,IF('BORANG PEREKODAN'!AJ25="X",1,""))))))</f>
      </c>
      <c r="L21" s="21">
        <f>IF('BORANG PEREKODAN'!AU25="X","6*",IF('BORANG PEREKODAN'!AT25="X",5,IF('BORANG PEREKODAN'!AS25="X",4,IF('BORANG PEREKODAN'!AR25="X",3,IF('BORANG PEREKODAN'!AQ25="X",2,IF('BORANG PEREKODAN'!AP25="X",1,""))))))</f>
      </c>
      <c r="M21" s="21">
        <f>IF('BORANG PEREKODAN'!BA25="X","6*",IF('BORANG PEREKODAN'!AZ25="X",5,IF('BORANG PEREKODAN'!AY25="X",4,IF('BORANG PEREKODAN'!AX25="X",3,IF('BORANG PEREKODAN'!AW25="X",2,IF('BORANG PEREKODAN'!AV25="X",1,""))))))</f>
      </c>
      <c r="N21" s="21">
        <f>IF('BORANG PEREKODAN'!BG25="X","6*",IF('BORANG PEREKODAN'!BF25="X",5,IF('BORANG PEREKODAN'!BE25="X",4,IF('BORANG PEREKODAN'!BD25="X",3,IF('BORANG PEREKODAN'!BC25="X",2,IF('BORANG PEREKODAN'!BB25="X",1,""))))))</f>
      </c>
      <c r="O21" s="21">
        <f>IF('BORANG PEREKODAN'!BM25="X","6*",IF('BORANG PEREKODAN'!BL25="X",5,IF('BORANG PEREKODAN'!BK25="X",4,IF('BORANG PEREKODAN'!BJ25="X",3,IF('BORANG PEREKODAN'!BI25="X",2,IF('BORANG PEREKODAN'!BH25="X",1,""))))))</f>
      </c>
      <c r="P21" s="44">
        <f>IF('BORANG PEREKODAN'!BS25="X","6*",IF('BORANG PEREKODAN'!BR25="X",5,IF('BORANG PEREKODAN'!BQ25="X",4,IF('BORANG PEREKODAN'!BP25="X",3,IF('BORANG PEREKODAN'!BO25="X",2,IF('BORANG PEREKODAN'!BN25="X",1,""))))))</f>
      </c>
    </row>
    <row r="22" spans="1:16" ht="30" customHeight="1">
      <c r="A22" s="48"/>
      <c r="B22" s="43">
        <f>IF('BORANG PEREKODAN'!B26="","",'BORANG PEREKODAN'!B26)</f>
        <v>10</v>
      </c>
      <c r="C22" s="40" t="str">
        <f>IF('BORANG PEREKODAN'!C26="","",'BORANG PEREKODAN'!C26)</f>
        <v>051104010570</v>
      </c>
      <c r="D22" s="41" t="str">
        <f>IF('BORANG PEREKODAN'!D26="","",'BORANG PEREKODAN'!D26)</f>
        <v>NUR ALIYYAH AQILAH BINTI MOHD RIZAL</v>
      </c>
      <c r="E22" s="100" t="str">
        <f>IF('BORANG PEREKODAN'!E26="","",'BORANG PEREKODAN'!E26)</f>
        <v>P</v>
      </c>
      <c r="F22" s="103">
        <f>IF('BORANG PEREKODAN'!K26="X","6*",IF('BORANG PEREKODAN'!J26="X",5,IF('BORANG PEREKODAN'!I26="X",4,IF('BORANG PEREKODAN'!H26="X",3,IF('BORANG PEREKODAN'!G26="X",2,IF('BORANG PEREKODAN'!F26="X",1,""))))))</f>
      </c>
      <c r="G22" s="21">
        <f>IF('BORANG PEREKODAN'!Q26="X","6*",IF('BORANG PEREKODAN'!P26="X",5,IF('BORANG PEREKODAN'!O26="X",4,IF('BORANG PEREKODAN'!N26="X",3,IF('BORANG PEREKODAN'!M26="X",2,IF('BORANG PEREKODAN'!L26="X",1,""))))))</f>
      </c>
      <c r="H22" s="21">
        <f>IF('BORANG PEREKODAN'!W26="X","6*",IF('BORANG PEREKODAN'!V26="X",5,IF('BORANG PEREKODAN'!U26="X",4,IF('BORANG PEREKODAN'!T26="X",3,IF('BORANG PEREKODAN'!S26="X",2,IF('BORANG PEREKODAN'!R26="X",1,""))))))</f>
      </c>
      <c r="I22" s="21">
        <f>IF('BORANG PEREKODAN'!AC26="X","6*",IF('BORANG PEREKODAN'!AB26="X",5,IF('BORANG PEREKODAN'!AA26="X",4,IF('BORANG PEREKODAN'!Z26="X",3,IF('BORANG PEREKODAN'!Y26="X",2,IF('BORANG PEREKODAN'!X26="X",1,""))))))</f>
      </c>
      <c r="J22" s="21">
        <f>IF('BORANG PEREKODAN'!AI26="X","6*",IF('BORANG PEREKODAN'!AH26="X",5,IF('BORANG PEREKODAN'!AG26="X",4,IF('BORANG PEREKODAN'!AF26="X",3,IF('BORANG PEREKODAN'!AE26="X",2,IF('BORANG PEREKODAN'!AD26="X",1,""))))))</f>
      </c>
      <c r="K22" s="21">
        <f>IF('BORANG PEREKODAN'!AO26="X","6*",IF('BORANG PEREKODAN'!AN26="X",5,IF('BORANG PEREKODAN'!AM26="X",4,IF('BORANG PEREKODAN'!AL26="X",3,IF('BORANG PEREKODAN'!AK26="X",2,IF('BORANG PEREKODAN'!AJ26="X",1,""))))))</f>
      </c>
      <c r="L22" s="21">
        <f>IF('BORANG PEREKODAN'!AU26="X","6*",IF('BORANG PEREKODAN'!AT26="X",5,IF('BORANG PEREKODAN'!AS26="X",4,IF('BORANG PEREKODAN'!AR26="X",3,IF('BORANG PEREKODAN'!AQ26="X",2,IF('BORANG PEREKODAN'!AP26="X",1,""))))))</f>
      </c>
      <c r="M22" s="21">
        <f>IF('BORANG PEREKODAN'!BA26="X","6*",IF('BORANG PEREKODAN'!AZ26="X",5,IF('BORANG PEREKODAN'!AY26="X",4,IF('BORANG PEREKODAN'!AX26="X",3,IF('BORANG PEREKODAN'!AW26="X",2,IF('BORANG PEREKODAN'!AV26="X",1,""))))))</f>
      </c>
      <c r="N22" s="21">
        <f>IF('BORANG PEREKODAN'!BG26="X","6*",IF('BORANG PEREKODAN'!BF26="X",5,IF('BORANG PEREKODAN'!BE26="X",4,IF('BORANG PEREKODAN'!BD26="X",3,IF('BORANG PEREKODAN'!BC26="X",2,IF('BORANG PEREKODAN'!BB26="X",1,""))))))</f>
      </c>
      <c r="O22" s="21">
        <f>IF('BORANG PEREKODAN'!BM26="X","6*",IF('BORANG PEREKODAN'!BL26="X",5,IF('BORANG PEREKODAN'!BK26="X",4,IF('BORANG PEREKODAN'!BJ26="X",3,IF('BORANG PEREKODAN'!BI26="X",2,IF('BORANG PEREKODAN'!BH26="X",1,""))))))</f>
      </c>
      <c r="P22" s="44">
        <f>IF('BORANG PEREKODAN'!BS26="X","6*",IF('BORANG PEREKODAN'!BR26="X",5,IF('BORANG PEREKODAN'!BQ26="X",4,IF('BORANG PEREKODAN'!BP26="X",3,IF('BORANG PEREKODAN'!BO26="X",2,IF('BORANG PEREKODAN'!BN26="X",1,""))))))</f>
      </c>
    </row>
    <row r="23" spans="1:16" ht="30" customHeight="1">
      <c r="A23" s="48"/>
      <c r="B23" s="43">
        <f>IF('BORANG PEREKODAN'!B27="","",'BORANG PEREKODAN'!B27)</f>
        <v>11</v>
      </c>
      <c r="C23" s="40" t="str">
        <f>IF('BORANG PEREKODAN'!C27="","",'BORANG PEREKODAN'!C27)</f>
        <v>050528010350</v>
      </c>
      <c r="D23" s="41" t="str">
        <f>IF('BORANG PEREKODAN'!D27="","",'BORANG PEREKODAN'!D27)</f>
        <v>NUR ELLYSA NAJWA BINTI MOHD FAIZAL</v>
      </c>
      <c r="E23" s="100" t="str">
        <f>IF('BORANG PEREKODAN'!E27="","",'BORANG PEREKODAN'!E27)</f>
        <v>P</v>
      </c>
      <c r="F23" s="103">
        <f>IF('BORANG PEREKODAN'!K27="X","6*",IF('BORANG PEREKODAN'!J27="X",5,IF('BORANG PEREKODAN'!I27="X",4,IF('BORANG PEREKODAN'!H27="X",3,IF('BORANG PEREKODAN'!G27="X",2,IF('BORANG PEREKODAN'!F27="X",1,""))))))</f>
      </c>
      <c r="G23" s="21">
        <f>IF('BORANG PEREKODAN'!Q27="X","6*",IF('BORANG PEREKODAN'!P27="X",5,IF('BORANG PEREKODAN'!O27="X",4,IF('BORANG PEREKODAN'!N27="X",3,IF('BORANG PEREKODAN'!M27="X",2,IF('BORANG PEREKODAN'!L27="X",1,""))))))</f>
      </c>
      <c r="H23" s="21">
        <f>IF('BORANG PEREKODAN'!W27="X","6*",IF('BORANG PEREKODAN'!V27="X",5,IF('BORANG PEREKODAN'!U27="X",4,IF('BORANG PEREKODAN'!T27="X",3,IF('BORANG PEREKODAN'!S27="X",2,IF('BORANG PEREKODAN'!R27="X",1,""))))))</f>
      </c>
      <c r="I23" s="21">
        <f>IF('BORANG PEREKODAN'!AC27="X","6*",IF('BORANG PEREKODAN'!AB27="X",5,IF('BORANG PEREKODAN'!AA27="X",4,IF('BORANG PEREKODAN'!Z27="X",3,IF('BORANG PEREKODAN'!Y27="X",2,IF('BORANG PEREKODAN'!X27="X",1,""))))))</f>
      </c>
      <c r="J23" s="21">
        <f>IF('BORANG PEREKODAN'!AI27="X","6*",IF('BORANG PEREKODAN'!AH27="X",5,IF('BORANG PEREKODAN'!AG27="X",4,IF('BORANG PEREKODAN'!AF27="X",3,IF('BORANG PEREKODAN'!AE27="X",2,IF('BORANG PEREKODAN'!AD27="X",1,""))))))</f>
      </c>
      <c r="K23" s="21">
        <f>IF('BORANG PEREKODAN'!AO27="X","6*",IF('BORANG PEREKODAN'!AN27="X",5,IF('BORANG PEREKODAN'!AM27="X",4,IF('BORANG PEREKODAN'!AL27="X",3,IF('BORANG PEREKODAN'!AK27="X",2,IF('BORANG PEREKODAN'!AJ27="X",1,""))))))</f>
      </c>
      <c r="L23" s="21">
        <f>IF('BORANG PEREKODAN'!AU27="X","6*",IF('BORANG PEREKODAN'!AT27="X",5,IF('BORANG PEREKODAN'!AS27="X",4,IF('BORANG PEREKODAN'!AR27="X",3,IF('BORANG PEREKODAN'!AQ27="X",2,IF('BORANG PEREKODAN'!AP27="X",1,""))))))</f>
      </c>
      <c r="M23" s="21">
        <f>IF('BORANG PEREKODAN'!BA27="X","6*",IF('BORANG PEREKODAN'!AZ27="X",5,IF('BORANG PEREKODAN'!AY27="X",4,IF('BORANG PEREKODAN'!AX27="X",3,IF('BORANG PEREKODAN'!AW27="X",2,IF('BORANG PEREKODAN'!AV27="X",1,""))))))</f>
      </c>
      <c r="N23" s="21">
        <f>IF('BORANG PEREKODAN'!BG27="X","6*",IF('BORANG PEREKODAN'!BF27="X",5,IF('BORANG PEREKODAN'!BE27="X",4,IF('BORANG PEREKODAN'!BD27="X",3,IF('BORANG PEREKODAN'!BC27="X",2,IF('BORANG PEREKODAN'!BB27="X",1,""))))))</f>
      </c>
      <c r="O23" s="21">
        <f>IF('BORANG PEREKODAN'!BM27="X","6*",IF('BORANG PEREKODAN'!BL27="X",5,IF('BORANG PEREKODAN'!BK27="X",4,IF('BORANG PEREKODAN'!BJ27="X",3,IF('BORANG PEREKODAN'!BI27="X",2,IF('BORANG PEREKODAN'!BH27="X",1,""))))))</f>
      </c>
      <c r="P23" s="44">
        <f>IF('BORANG PEREKODAN'!BS27="X","6*",IF('BORANG PEREKODAN'!BR27="X",5,IF('BORANG PEREKODAN'!BQ27="X",4,IF('BORANG PEREKODAN'!BP27="X",3,IF('BORANG PEREKODAN'!BO27="X",2,IF('BORANG PEREKODAN'!BN27="X",1,""))))))</f>
      </c>
    </row>
    <row r="24" spans="1:16" ht="30" customHeight="1">
      <c r="A24" s="48"/>
      <c r="B24" s="43">
        <f>IF('BORANG PEREKODAN'!B28="","",'BORANG PEREKODAN'!B28)</f>
        <v>12</v>
      </c>
      <c r="C24" s="40" t="str">
        <f>IF('BORANG PEREKODAN'!C28="","",'BORANG PEREKODAN'!C28)</f>
        <v>050203010686</v>
      </c>
      <c r="D24" s="41" t="str">
        <f>IF('BORANG PEREKODAN'!D28="","",'BORANG PEREKODAN'!D28)</f>
        <v>NUR FARAHIN BINTI IBERAHIM</v>
      </c>
      <c r="E24" s="100" t="str">
        <f>IF('BORANG PEREKODAN'!E28="","",'BORANG PEREKODAN'!E28)</f>
        <v>P</v>
      </c>
      <c r="F24" s="103">
        <f>IF('BORANG PEREKODAN'!K28="X","6*",IF('BORANG PEREKODAN'!J28="X",5,IF('BORANG PEREKODAN'!I28="X",4,IF('BORANG PEREKODAN'!H28="X",3,IF('BORANG PEREKODAN'!G28="X",2,IF('BORANG PEREKODAN'!F28="X",1,""))))))</f>
      </c>
      <c r="G24" s="21">
        <f>IF('BORANG PEREKODAN'!Q28="X","6*",IF('BORANG PEREKODAN'!P28="X",5,IF('BORANG PEREKODAN'!O28="X",4,IF('BORANG PEREKODAN'!N28="X",3,IF('BORANG PEREKODAN'!M28="X",2,IF('BORANG PEREKODAN'!L28="X",1,""))))))</f>
      </c>
      <c r="H24" s="21">
        <f>IF('BORANG PEREKODAN'!W28="X","6*",IF('BORANG PEREKODAN'!V28="X",5,IF('BORANG PEREKODAN'!U28="X",4,IF('BORANG PEREKODAN'!T28="X",3,IF('BORANG PEREKODAN'!S28="X",2,IF('BORANG PEREKODAN'!R28="X",1,""))))))</f>
      </c>
      <c r="I24" s="21">
        <f>IF('BORANG PEREKODAN'!AC28="X","6*",IF('BORANG PEREKODAN'!AB28="X",5,IF('BORANG PEREKODAN'!AA28="X",4,IF('BORANG PEREKODAN'!Z28="X",3,IF('BORANG PEREKODAN'!Y28="X",2,IF('BORANG PEREKODAN'!X28="X",1,""))))))</f>
      </c>
      <c r="J24" s="21">
        <f>IF('BORANG PEREKODAN'!AI28="X","6*",IF('BORANG PEREKODAN'!AH28="X",5,IF('BORANG PEREKODAN'!AG28="X",4,IF('BORANG PEREKODAN'!AF28="X",3,IF('BORANG PEREKODAN'!AE28="X",2,IF('BORANG PEREKODAN'!AD28="X",1,""))))))</f>
      </c>
      <c r="K24" s="21">
        <f>IF('BORANG PEREKODAN'!AO28="X","6*",IF('BORANG PEREKODAN'!AN28="X",5,IF('BORANG PEREKODAN'!AM28="X",4,IF('BORANG PEREKODAN'!AL28="X",3,IF('BORANG PEREKODAN'!AK28="X",2,IF('BORANG PEREKODAN'!AJ28="X",1,""))))))</f>
      </c>
      <c r="L24" s="21">
        <f>IF('BORANG PEREKODAN'!AU28="X","6*",IF('BORANG PEREKODAN'!AT28="X",5,IF('BORANG PEREKODAN'!AS28="X",4,IF('BORANG PEREKODAN'!AR28="X",3,IF('BORANG PEREKODAN'!AQ28="X",2,IF('BORANG PEREKODAN'!AP28="X",1,""))))))</f>
      </c>
      <c r="M24" s="21">
        <f>IF('BORANG PEREKODAN'!BA28="X","6*",IF('BORANG PEREKODAN'!AZ28="X",5,IF('BORANG PEREKODAN'!AY28="X",4,IF('BORANG PEREKODAN'!AX28="X",3,IF('BORANG PEREKODAN'!AW28="X",2,IF('BORANG PEREKODAN'!AV28="X",1,""))))))</f>
      </c>
      <c r="N24" s="21">
        <f>IF('BORANG PEREKODAN'!BG28="X","6*",IF('BORANG PEREKODAN'!BF28="X",5,IF('BORANG PEREKODAN'!BE28="X",4,IF('BORANG PEREKODAN'!BD28="X",3,IF('BORANG PEREKODAN'!BC28="X",2,IF('BORANG PEREKODAN'!BB28="X",1,""))))))</f>
      </c>
      <c r="O24" s="21">
        <f>IF('BORANG PEREKODAN'!BM28="X","6*",IF('BORANG PEREKODAN'!BL28="X",5,IF('BORANG PEREKODAN'!BK28="X",4,IF('BORANG PEREKODAN'!BJ28="X",3,IF('BORANG PEREKODAN'!BI28="X",2,IF('BORANG PEREKODAN'!BH28="X",1,""))))))</f>
      </c>
      <c r="P24" s="44">
        <f>IF('BORANG PEREKODAN'!BS28="X","6*",IF('BORANG PEREKODAN'!BR28="X",5,IF('BORANG PEREKODAN'!BQ28="X",4,IF('BORANG PEREKODAN'!BP28="X",3,IF('BORANG PEREKODAN'!BO28="X",2,IF('BORANG PEREKODAN'!BN28="X",1,""))))))</f>
      </c>
    </row>
    <row r="25" spans="1:16" ht="30" customHeight="1">
      <c r="A25" s="48"/>
      <c r="B25" s="43">
        <f>IF('BORANG PEREKODAN'!B29="","",'BORANG PEREKODAN'!B29)</f>
        <v>13</v>
      </c>
      <c r="C25" s="40" t="str">
        <f>IF('BORANG PEREKODAN'!C29="","",'BORANG PEREKODAN'!C29)</f>
        <v>050902010634</v>
      </c>
      <c r="D25" s="41" t="str">
        <f>IF('BORANG PEREKODAN'!D29="","",'BORANG PEREKODAN'!D29)</f>
        <v>NUR FASYAH NABILAH BINTI AHMAD HAIDI</v>
      </c>
      <c r="E25" s="100" t="str">
        <f>IF('BORANG PEREKODAN'!E29="","",'BORANG PEREKODAN'!E29)</f>
        <v>P</v>
      </c>
      <c r="F25" s="103">
        <f>IF('BORANG PEREKODAN'!K29="X","6*",IF('BORANG PEREKODAN'!J29="X",5,IF('BORANG PEREKODAN'!I29="X",4,IF('BORANG PEREKODAN'!H29="X",3,IF('BORANG PEREKODAN'!G29="X",2,IF('BORANG PEREKODAN'!F29="X",1,""))))))</f>
      </c>
      <c r="G25" s="21">
        <f>IF('BORANG PEREKODAN'!Q29="X","6*",IF('BORANG PEREKODAN'!P29="X",5,IF('BORANG PEREKODAN'!O29="X",4,IF('BORANG PEREKODAN'!N29="X",3,IF('BORANG PEREKODAN'!M29="X",2,IF('BORANG PEREKODAN'!L29="X",1,""))))))</f>
      </c>
      <c r="H25" s="21">
        <f>IF('BORANG PEREKODAN'!W29="X","6*",IF('BORANG PEREKODAN'!V29="X",5,IF('BORANG PEREKODAN'!U29="X",4,IF('BORANG PEREKODAN'!T29="X",3,IF('BORANG PEREKODAN'!S29="X",2,IF('BORANG PEREKODAN'!R29="X",1,""))))))</f>
      </c>
      <c r="I25" s="21">
        <f>IF('BORANG PEREKODAN'!AC29="X","6*",IF('BORANG PEREKODAN'!AB29="X",5,IF('BORANG PEREKODAN'!AA29="X",4,IF('BORANG PEREKODAN'!Z29="X",3,IF('BORANG PEREKODAN'!Y29="X",2,IF('BORANG PEREKODAN'!X29="X",1,""))))))</f>
      </c>
      <c r="J25" s="21">
        <f>IF('BORANG PEREKODAN'!AI29="X","6*",IF('BORANG PEREKODAN'!AH29="X",5,IF('BORANG PEREKODAN'!AG29="X",4,IF('BORANG PEREKODAN'!AF29="X",3,IF('BORANG PEREKODAN'!AE29="X",2,IF('BORANG PEREKODAN'!AD29="X",1,""))))))</f>
      </c>
      <c r="K25" s="21">
        <f>IF('BORANG PEREKODAN'!AO29="X","6*",IF('BORANG PEREKODAN'!AN29="X",5,IF('BORANG PEREKODAN'!AM29="X",4,IF('BORANG PEREKODAN'!AL29="X",3,IF('BORANG PEREKODAN'!AK29="X",2,IF('BORANG PEREKODAN'!AJ29="X",1,""))))))</f>
      </c>
      <c r="L25" s="21">
        <f>IF('BORANG PEREKODAN'!AU29="X","6*",IF('BORANG PEREKODAN'!AT29="X",5,IF('BORANG PEREKODAN'!AS29="X",4,IF('BORANG PEREKODAN'!AR29="X",3,IF('BORANG PEREKODAN'!AQ29="X",2,IF('BORANG PEREKODAN'!AP29="X",1,""))))))</f>
      </c>
      <c r="M25" s="21">
        <f>IF('BORANG PEREKODAN'!BA29="X","6*",IF('BORANG PEREKODAN'!AZ29="X",5,IF('BORANG PEREKODAN'!AY29="X",4,IF('BORANG PEREKODAN'!AX29="X",3,IF('BORANG PEREKODAN'!AW29="X",2,IF('BORANG PEREKODAN'!AV29="X",1,""))))))</f>
      </c>
      <c r="N25" s="21">
        <f>IF('BORANG PEREKODAN'!BG29="X","6*",IF('BORANG PEREKODAN'!BF29="X",5,IF('BORANG PEREKODAN'!BE29="X",4,IF('BORANG PEREKODAN'!BD29="X",3,IF('BORANG PEREKODAN'!BC29="X",2,IF('BORANG PEREKODAN'!BB29="X",1,""))))))</f>
      </c>
      <c r="O25" s="21">
        <f>IF('BORANG PEREKODAN'!BM29="X","6*",IF('BORANG PEREKODAN'!BL29="X",5,IF('BORANG PEREKODAN'!BK29="X",4,IF('BORANG PEREKODAN'!BJ29="X",3,IF('BORANG PEREKODAN'!BI29="X",2,IF('BORANG PEREKODAN'!BH29="X",1,""))))))</f>
      </c>
      <c r="P25" s="44">
        <f>IF('BORANG PEREKODAN'!BS29="X","6*",IF('BORANG PEREKODAN'!BR29="X",5,IF('BORANG PEREKODAN'!BQ29="X",4,IF('BORANG PEREKODAN'!BP29="X",3,IF('BORANG PEREKODAN'!BO29="X",2,IF('BORANG PEREKODAN'!BN29="X",1,""))))))</f>
      </c>
    </row>
    <row r="26" spans="1:16" ht="30" customHeight="1">
      <c r="A26" s="48"/>
      <c r="B26" s="43">
        <f>IF('BORANG PEREKODAN'!B30="","",'BORANG PEREKODAN'!B30)</f>
        <v>14</v>
      </c>
      <c r="C26" s="40" t="str">
        <f>IF('BORANG PEREKODAN'!C30="","",'BORANG PEREKODAN'!C30)</f>
        <v>050402011438</v>
      </c>
      <c r="D26" s="41" t="str">
        <f>IF('BORANG PEREKODAN'!D30="","",'BORANG PEREKODAN'!D30)</f>
        <v>NUR'AIN MAISARAH BINTI ABDUL RAHMAN</v>
      </c>
      <c r="E26" s="100" t="str">
        <f>IF('BORANG PEREKODAN'!E30="","",'BORANG PEREKODAN'!E30)</f>
        <v>P</v>
      </c>
      <c r="F26" s="103">
        <f>IF('BORANG PEREKODAN'!K30="X","6*",IF('BORANG PEREKODAN'!J30="X",5,IF('BORANG PEREKODAN'!I30="X",4,IF('BORANG PEREKODAN'!H30="X",3,IF('BORANG PEREKODAN'!G30="X",2,IF('BORANG PEREKODAN'!F30="X",1,""))))))</f>
      </c>
      <c r="G26" s="21">
        <f>IF('BORANG PEREKODAN'!Q30="X","6*",IF('BORANG PEREKODAN'!P30="X",5,IF('BORANG PEREKODAN'!O30="X",4,IF('BORANG PEREKODAN'!N30="X",3,IF('BORANG PEREKODAN'!M30="X",2,IF('BORANG PEREKODAN'!L30="X",1,""))))))</f>
      </c>
      <c r="H26" s="21">
        <f>IF('BORANG PEREKODAN'!W30="X","6*",IF('BORANG PEREKODAN'!V30="X",5,IF('BORANG PEREKODAN'!U30="X",4,IF('BORANG PEREKODAN'!T30="X",3,IF('BORANG PEREKODAN'!S30="X",2,IF('BORANG PEREKODAN'!R30="X",1,""))))))</f>
      </c>
      <c r="I26" s="21">
        <f>IF('BORANG PEREKODAN'!AC30="X","6*",IF('BORANG PEREKODAN'!AB30="X",5,IF('BORANG PEREKODAN'!AA30="X",4,IF('BORANG PEREKODAN'!Z30="X",3,IF('BORANG PEREKODAN'!Y30="X",2,IF('BORANG PEREKODAN'!X30="X",1,""))))))</f>
      </c>
      <c r="J26" s="21">
        <f>IF('BORANG PEREKODAN'!AI30="X","6*",IF('BORANG PEREKODAN'!AH30="X",5,IF('BORANG PEREKODAN'!AG30="X",4,IF('BORANG PEREKODAN'!AF30="X",3,IF('BORANG PEREKODAN'!AE30="X",2,IF('BORANG PEREKODAN'!AD30="X",1,""))))))</f>
      </c>
      <c r="K26" s="21">
        <f>IF('BORANG PEREKODAN'!AO30="X","6*",IF('BORANG PEREKODAN'!AN30="X",5,IF('BORANG PEREKODAN'!AM30="X",4,IF('BORANG PEREKODAN'!AL30="X",3,IF('BORANG PEREKODAN'!AK30="X",2,IF('BORANG PEREKODAN'!AJ30="X",1,""))))))</f>
      </c>
      <c r="L26" s="21">
        <f>IF('BORANG PEREKODAN'!AU30="X","6*",IF('BORANG PEREKODAN'!AT30="X",5,IF('BORANG PEREKODAN'!AS30="X",4,IF('BORANG PEREKODAN'!AR30="X",3,IF('BORANG PEREKODAN'!AQ30="X",2,IF('BORANG PEREKODAN'!AP30="X",1,""))))))</f>
      </c>
      <c r="M26" s="21">
        <f>IF('BORANG PEREKODAN'!BA30="X","6*",IF('BORANG PEREKODAN'!AZ30="X",5,IF('BORANG PEREKODAN'!AY30="X",4,IF('BORANG PEREKODAN'!AX30="X",3,IF('BORANG PEREKODAN'!AW30="X",2,IF('BORANG PEREKODAN'!AV30="X",1,""))))))</f>
      </c>
      <c r="N26" s="21">
        <f>IF('BORANG PEREKODAN'!BG30="X","6*",IF('BORANG PEREKODAN'!BF30="X",5,IF('BORANG PEREKODAN'!BE30="X",4,IF('BORANG PEREKODAN'!BD30="X",3,IF('BORANG PEREKODAN'!BC30="X",2,IF('BORANG PEREKODAN'!BB30="X",1,""))))))</f>
      </c>
      <c r="O26" s="21">
        <f>IF('BORANG PEREKODAN'!BM30="X","6*",IF('BORANG PEREKODAN'!BL30="X",5,IF('BORANG PEREKODAN'!BK30="X",4,IF('BORANG PEREKODAN'!BJ30="X",3,IF('BORANG PEREKODAN'!BI30="X",2,IF('BORANG PEREKODAN'!BH30="X",1,""))))))</f>
      </c>
      <c r="P26" s="44">
        <f>IF('BORANG PEREKODAN'!BS30="X","6*",IF('BORANG PEREKODAN'!BR30="X",5,IF('BORANG PEREKODAN'!BQ30="X",4,IF('BORANG PEREKODAN'!BP30="X",3,IF('BORANG PEREKODAN'!BO30="X",2,IF('BORANG PEREKODAN'!BN30="X",1,""))))))</f>
      </c>
    </row>
    <row r="27" spans="1:16" ht="30" customHeight="1">
      <c r="A27" s="48"/>
      <c r="B27" s="43">
        <f>IF('BORANG PEREKODAN'!B31="","",'BORANG PEREKODAN'!B31)</f>
        <v>15</v>
      </c>
      <c r="C27" s="40" t="str">
        <f>IF('BORANG PEREKODAN'!C31="","",'BORANG PEREKODAN'!C31)</f>
        <v>050912011470</v>
      </c>
      <c r="D27" s="41" t="str">
        <f>IF('BORANG PEREKODAN'!D31="","",'BORANG PEREKODAN'!D31)</f>
        <v>NURUL SHAFIRA BALQIS BINTI AMRAN</v>
      </c>
      <c r="E27" s="100" t="str">
        <f>IF('BORANG PEREKODAN'!E31="","",'BORANG PEREKODAN'!E31)</f>
        <v>P</v>
      </c>
      <c r="F27" s="103">
        <f>IF('BORANG PEREKODAN'!K31="X","6*",IF('BORANG PEREKODAN'!J31="X",5,IF('BORANG PEREKODAN'!I31="X",4,IF('BORANG PEREKODAN'!H31="X",3,IF('BORANG PEREKODAN'!G31="X",2,IF('BORANG PEREKODAN'!F31="X",1,""))))))</f>
      </c>
      <c r="G27" s="21">
        <f>IF('BORANG PEREKODAN'!Q31="X","6*",IF('BORANG PEREKODAN'!P31="X",5,IF('BORANG PEREKODAN'!O31="X",4,IF('BORANG PEREKODAN'!N31="X",3,IF('BORANG PEREKODAN'!M31="X",2,IF('BORANG PEREKODAN'!L31="X",1,""))))))</f>
      </c>
      <c r="H27" s="21">
        <f>IF('BORANG PEREKODAN'!W31="X","6*",IF('BORANG PEREKODAN'!V31="X",5,IF('BORANG PEREKODAN'!U31="X",4,IF('BORANG PEREKODAN'!T31="X",3,IF('BORANG PEREKODAN'!S31="X",2,IF('BORANG PEREKODAN'!R31="X",1,""))))))</f>
      </c>
      <c r="I27" s="21">
        <f>IF('BORANG PEREKODAN'!AC31="X","6*",IF('BORANG PEREKODAN'!AB31="X",5,IF('BORANG PEREKODAN'!AA31="X",4,IF('BORANG PEREKODAN'!Z31="X",3,IF('BORANG PEREKODAN'!Y31="X",2,IF('BORANG PEREKODAN'!X31="X",1,""))))))</f>
      </c>
      <c r="J27" s="21">
        <f>IF('BORANG PEREKODAN'!AI31="X","6*",IF('BORANG PEREKODAN'!AH31="X",5,IF('BORANG PEREKODAN'!AG31="X",4,IF('BORANG PEREKODAN'!AF31="X",3,IF('BORANG PEREKODAN'!AE31="X",2,IF('BORANG PEREKODAN'!AD31="X",1,""))))))</f>
      </c>
      <c r="K27" s="21">
        <f>IF('BORANG PEREKODAN'!AO31="X","6*",IF('BORANG PEREKODAN'!AN31="X",5,IF('BORANG PEREKODAN'!AM31="X",4,IF('BORANG PEREKODAN'!AL31="X",3,IF('BORANG PEREKODAN'!AK31="X",2,IF('BORANG PEREKODAN'!AJ31="X",1,""))))))</f>
      </c>
      <c r="L27" s="21">
        <f>IF('BORANG PEREKODAN'!AU31="X","6*",IF('BORANG PEREKODAN'!AT31="X",5,IF('BORANG PEREKODAN'!AS31="X",4,IF('BORANG PEREKODAN'!AR31="X",3,IF('BORANG PEREKODAN'!AQ31="X",2,IF('BORANG PEREKODAN'!AP31="X",1,""))))))</f>
      </c>
      <c r="M27" s="21">
        <f>IF('BORANG PEREKODAN'!BA31="X","6*",IF('BORANG PEREKODAN'!AZ31="X",5,IF('BORANG PEREKODAN'!AY31="X",4,IF('BORANG PEREKODAN'!AX31="X",3,IF('BORANG PEREKODAN'!AW31="X",2,IF('BORANG PEREKODAN'!AV31="X",1,""))))))</f>
      </c>
      <c r="N27" s="21">
        <f>IF('BORANG PEREKODAN'!BG31="X","6*",IF('BORANG PEREKODAN'!BF31="X",5,IF('BORANG PEREKODAN'!BE31="X",4,IF('BORANG PEREKODAN'!BD31="X",3,IF('BORANG PEREKODAN'!BC31="X",2,IF('BORANG PEREKODAN'!BB31="X",1,""))))))</f>
      </c>
      <c r="O27" s="21">
        <f>IF('BORANG PEREKODAN'!BM31="X","6*",IF('BORANG PEREKODAN'!BL31="X",5,IF('BORANG PEREKODAN'!BK31="X",4,IF('BORANG PEREKODAN'!BJ31="X",3,IF('BORANG PEREKODAN'!BI31="X",2,IF('BORANG PEREKODAN'!BH31="X",1,""))))))</f>
      </c>
      <c r="P27" s="44">
        <f>IF('BORANG PEREKODAN'!BS31="X","6*",IF('BORANG PEREKODAN'!BR31="X",5,IF('BORANG PEREKODAN'!BQ31="X",4,IF('BORANG PEREKODAN'!BP31="X",3,IF('BORANG PEREKODAN'!BO31="X",2,IF('BORANG PEREKODAN'!BN31="X",1,""))))))</f>
      </c>
    </row>
    <row r="28" spans="1:16" ht="30" customHeight="1">
      <c r="A28" s="48"/>
      <c r="B28" s="43">
        <f>IF('BORANG PEREKODAN'!B32="","",'BORANG PEREKODAN'!B32)</f>
        <v>16</v>
      </c>
      <c r="C28" s="40" t="str">
        <f>IF('BORANG PEREKODAN'!C32="","",'BORANG PEREKODAN'!C32)</f>
        <v>050117010516</v>
      </c>
      <c r="D28" s="41" t="str">
        <f>IF('BORANG PEREKODAN'!D32="","",'BORANG PEREKODAN'!D32)</f>
        <v>NURULAIN SYAMIMI BINTI ABDUL HALIM</v>
      </c>
      <c r="E28" s="100" t="str">
        <f>IF('BORANG PEREKODAN'!E32="","",'BORANG PEREKODAN'!E32)</f>
        <v>P</v>
      </c>
      <c r="F28" s="103">
        <f>IF('BORANG PEREKODAN'!K32="X","6*",IF('BORANG PEREKODAN'!J32="X",5,IF('BORANG PEREKODAN'!I32="X",4,IF('BORANG PEREKODAN'!H32="X",3,IF('BORANG PEREKODAN'!G32="X",2,IF('BORANG PEREKODAN'!F32="X",1,""))))))</f>
      </c>
      <c r="G28" s="21">
        <f>IF('BORANG PEREKODAN'!Q32="X","6*",IF('BORANG PEREKODAN'!P32="X",5,IF('BORANG PEREKODAN'!O32="X",4,IF('BORANG PEREKODAN'!N32="X",3,IF('BORANG PEREKODAN'!M32="X",2,IF('BORANG PEREKODAN'!L32="X",1,""))))))</f>
      </c>
      <c r="H28" s="21">
        <f>IF('BORANG PEREKODAN'!W32="X","6*",IF('BORANG PEREKODAN'!V32="X",5,IF('BORANG PEREKODAN'!U32="X",4,IF('BORANG PEREKODAN'!T32="X",3,IF('BORANG PEREKODAN'!S32="X",2,IF('BORANG PEREKODAN'!R32="X",1,""))))))</f>
      </c>
      <c r="I28" s="21">
        <f>IF('BORANG PEREKODAN'!AC32="X","6*",IF('BORANG PEREKODAN'!AB32="X",5,IF('BORANG PEREKODAN'!AA32="X",4,IF('BORANG PEREKODAN'!Z32="X",3,IF('BORANG PEREKODAN'!Y32="X",2,IF('BORANG PEREKODAN'!X32="X",1,""))))))</f>
      </c>
      <c r="J28" s="21">
        <f>IF('BORANG PEREKODAN'!AI32="X","6*",IF('BORANG PEREKODAN'!AH32="X",5,IF('BORANG PEREKODAN'!AG32="X",4,IF('BORANG PEREKODAN'!AF32="X",3,IF('BORANG PEREKODAN'!AE32="X",2,IF('BORANG PEREKODAN'!AD32="X",1,""))))))</f>
      </c>
      <c r="K28" s="21">
        <f>IF('BORANG PEREKODAN'!AO32="X","6*",IF('BORANG PEREKODAN'!AN32="X",5,IF('BORANG PEREKODAN'!AM32="X",4,IF('BORANG PEREKODAN'!AL32="X",3,IF('BORANG PEREKODAN'!AK32="X",2,IF('BORANG PEREKODAN'!AJ32="X",1,""))))))</f>
      </c>
      <c r="L28" s="21">
        <f>IF('BORANG PEREKODAN'!AU32="X","6*",IF('BORANG PEREKODAN'!AT32="X",5,IF('BORANG PEREKODAN'!AS32="X",4,IF('BORANG PEREKODAN'!AR32="X",3,IF('BORANG PEREKODAN'!AQ32="X",2,IF('BORANG PEREKODAN'!AP32="X",1,""))))))</f>
      </c>
      <c r="M28" s="21">
        <f>IF('BORANG PEREKODAN'!BA32="X","6*",IF('BORANG PEREKODAN'!AZ32="X",5,IF('BORANG PEREKODAN'!AY32="X",4,IF('BORANG PEREKODAN'!AX32="X",3,IF('BORANG PEREKODAN'!AW32="X",2,IF('BORANG PEREKODAN'!AV32="X",1,""))))))</f>
      </c>
      <c r="N28" s="21">
        <f>IF('BORANG PEREKODAN'!BG32="X","6*",IF('BORANG PEREKODAN'!BF32="X",5,IF('BORANG PEREKODAN'!BE32="X",4,IF('BORANG PEREKODAN'!BD32="X",3,IF('BORANG PEREKODAN'!BC32="X",2,IF('BORANG PEREKODAN'!BB32="X",1,""))))))</f>
      </c>
      <c r="O28" s="21">
        <f>IF('BORANG PEREKODAN'!BM32="X","6*",IF('BORANG PEREKODAN'!BL32="X",5,IF('BORANG PEREKODAN'!BK32="X",4,IF('BORANG PEREKODAN'!BJ32="X",3,IF('BORANG PEREKODAN'!BI32="X",2,IF('BORANG PEREKODAN'!BH32="X",1,""))))))</f>
      </c>
      <c r="P28" s="44">
        <f>IF('BORANG PEREKODAN'!BS32="X","6*",IF('BORANG PEREKODAN'!BR32="X",5,IF('BORANG PEREKODAN'!BQ32="X",4,IF('BORANG PEREKODAN'!BP32="X",3,IF('BORANG PEREKODAN'!BO32="X",2,IF('BORANG PEREKODAN'!BN32="X",1,""))))))</f>
      </c>
    </row>
    <row r="29" spans="1:16" ht="30" customHeight="1">
      <c r="A29" s="48"/>
      <c r="B29" s="43">
        <f>IF('BORANG PEREKODAN'!B33="","",'BORANG PEREKODAN'!B33)</f>
        <v>17</v>
      </c>
      <c r="C29" s="40" t="str">
        <f>IF('BORANG PEREKODAN'!C33="","",'BORANG PEREKODAN'!C33)</f>
        <v>050902011522</v>
      </c>
      <c r="D29" s="41" t="str">
        <f>IF('BORANG PEREKODAN'!D33="","",'BORANG PEREKODAN'!D33)</f>
        <v>RAJA EIZA WAFIQAH BINTI RAJA KHAIRUDIN</v>
      </c>
      <c r="E29" s="100" t="str">
        <f>IF('BORANG PEREKODAN'!E33="","",'BORANG PEREKODAN'!E33)</f>
        <v>P</v>
      </c>
      <c r="F29" s="103">
        <f>IF('BORANG PEREKODAN'!K33="X","6*",IF('BORANG PEREKODAN'!J33="X",5,IF('BORANG PEREKODAN'!I33="X",4,IF('BORANG PEREKODAN'!H33="X",3,IF('BORANG PEREKODAN'!G33="X",2,IF('BORANG PEREKODAN'!F33="X",1,""))))))</f>
      </c>
      <c r="G29" s="21">
        <f>IF('BORANG PEREKODAN'!Q33="X","6*",IF('BORANG PEREKODAN'!P33="X",5,IF('BORANG PEREKODAN'!O33="X",4,IF('BORANG PEREKODAN'!N33="X",3,IF('BORANG PEREKODAN'!M33="X",2,IF('BORANG PEREKODAN'!L33="X",1,""))))))</f>
      </c>
      <c r="H29" s="21">
        <f>IF('BORANG PEREKODAN'!W33="X","6*",IF('BORANG PEREKODAN'!V33="X",5,IF('BORANG PEREKODAN'!U33="X",4,IF('BORANG PEREKODAN'!T33="X",3,IF('BORANG PEREKODAN'!S33="X",2,IF('BORANG PEREKODAN'!R33="X",1,""))))))</f>
      </c>
      <c r="I29" s="21">
        <f>IF('BORANG PEREKODAN'!AC33="X","6*",IF('BORANG PEREKODAN'!AB33="X",5,IF('BORANG PEREKODAN'!AA33="X",4,IF('BORANG PEREKODAN'!Z33="X",3,IF('BORANG PEREKODAN'!Y33="X",2,IF('BORANG PEREKODAN'!X33="X",1,""))))))</f>
      </c>
      <c r="J29" s="21">
        <f>IF('BORANG PEREKODAN'!AI33="X","6*",IF('BORANG PEREKODAN'!AH33="X",5,IF('BORANG PEREKODAN'!AG33="X",4,IF('BORANG PEREKODAN'!AF33="X",3,IF('BORANG PEREKODAN'!AE33="X",2,IF('BORANG PEREKODAN'!AD33="X",1,""))))))</f>
      </c>
      <c r="K29" s="21">
        <f>IF('BORANG PEREKODAN'!AO33="X","6*",IF('BORANG PEREKODAN'!AN33="X",5,IF('BORANG PEREKODAN'!AM33="X",4,IF('BORANG PEREKODAN'!AL33="X",3,IF('BORANG PEREKODAN'!AK33="X",2,IF('BORANG PEREKODAN'!AJ33="X",1,""))))))</f>
      </c>
      <c r="L29" s="21">
        <f>IF('BORANG PEREKODAN'!AU33="X","6*",IF('BORANG PEREKODAN'!AT33="X",5,IF('BORANG PEREKODAN'!AS33="X",4,IF('BORANG PEREKODAN'!AR33="X",3,IF('BORANG PEREKODAN'!AQ33="X",2,IF('BORANG PEREKODAN'!AP33="X",1,""))))))</f>
      </c>
      <c r="M29" s="21">
        <f>IF('BORANG PEREKODAN'!BA33="X","6*",IF('BORANG PEREKODAN'!AZ33="X",5,IF('BORANG PEREKODAN'!AY33="X",4,IF('BORANG PEREKODAN'!AX33="X",3,IF('BORANG PEREKODAN'!AW33="X",2,IF('BORANG PEREKODAN'!AV33="X",1,""))))))</f>
      </c>
      <c r="N29" s="21">
        <f>IF('BORANG PEREKODAN'!BG33="X","6*",IF('BORANG PEREKODAN'!BF33="X",5,IF('BORANG PEREKODAN'!BE33="X",4,IF('BORANG PEREKODAN'!BD33="X",3,IF('BORANG PEREKODAN'!BC33="X",2,IF('BORANG PEREKODAN'!BB33="X",1,""))))))</f>
      </c>
      <c r="O29" s="21">
        <f>IF('BORANG PEREKODAN'!BM33="X","6*",IF('BORANG PEREKODAN'!BL33="X",5,IF('BORANG PEREKODAN'!BK33="X",4,IF('BORANG PEREKODAN'!BJ33="X",3,IF('BORANG PEREKODAN'!BI33="X",2,IF('BORANG PEREKODAN'!BH33="X",1,""))))))</f>
      </c>
      <c r="P29" s="44">
        <f>IF('BORANG PEREKODAN'!BS33="X","6*",IF('BORANG PEREKODAN'!BR33="X",5,IF('BORANG PEREKODAN'!BQ33="X",4,IF('BORANG PEREKODAN'!BP33="X",3,IF('BORANG PEREKODAN'!BO33="X",2,IF('BORANG PEREKODAN'!BN33="X",1,""))))))</f>
      </c>
    </row>
    <row r="30" spans="1:16" ht="30" customHeight="1">
      <c r="A30" s="48"/>
      <c r="B30" s="43">
        <f>IF('BORANG PEREKODAN'!B34="","",'BORANG PEREKODAN'!B34)</f>
        <v>18</v>
      </c>
      <c r="C30" s="40" t="str">
        <f>IF('BORANG PEREKODAN'!C34="","",'BORANG PEREKODAN'!C34)</f>
        <v>051114010734</v>
      </c>
      <c r="D30" s="41" t="str">
        <f>IF('BORANG PEREKODAN'!D34="","",'BORANG PEREKODAN'!D34)</f>
        <v>SITI FARIDAH BINTI ARSHAD</v>
      </c>
      <c r="E30" s="100" t="str">
        <f>IF('BORANG PEREKODAN'!E34="","",'BORANG PEREKODAN'!E34)</f>
        <v>P</v>
      </c>
      <c r="F30" s="103">
        <f>IF('BORANG PEREKODAN'!K34="X","6*",IF('BORANG PEREKODAN'!J34="X",5,IF('BORANG PEREKODAN'!I34="X",4,IF('BORANG PEREKODAN'!H34="X",3,IF('BORANG PEREKODAN'!G34="X",2,IF('BORANG PEREKODAN'!F34="X",1,""))))))</f>
      </c>
      <c r="G30" s="21">
        <f>IF('BORANG PEREKODAN'!Q34="X","6*",IF('BORANG PEREKODAN'!P34="X",5,IF('BORANG PEREKODAN'!O34="X",4,IF('BORANG PEREKODAN'!N34="X",3,IF('BORANG PEREKODAN'!M34="X",2,IF('BORANG PEREKODAN'!L34="X",1,""))))))</f>
      </c>
      <c r="H30" s="21">
        <f>IF('BORANG PEREKODAN'!W34="X","6*",IF('BORANG PEREKODAN'!V34="X",5,IF('BORANG PEREKODAN'!U34="X",4,IF('BORANG PEREKODAN'!T34="X",3,IF('BORANG PEREKODAN'!S34="X",2,IF('BORANG PEREKODAN'!R34="X",1,""))))))</f>
      </c>
      <c r="I30" s="21">
        <f>IF('BORANG PEREKODAN'!AC34="X","6*",IF('BORANG PEREKODAN'!AB34="X",5,IF('BORANG PEREKODAN'!AA34="X",4,IF('BORANG PEREKODAN'!Z34="X",3,IF('BORANG PEREKODAN'!Y34="X",2,IF('BORANG PEREKODAN'!X34="X",1,""))))))</f>
      </c>
      <c r="J30" s="21">
        <f>IF('BORANG PEREKODAN'!AI34="X","6*",IF('BORANG PEREKODAN'!AH34="X",5,IF('BORANG PEREKODAN'!AG34="X",4,IF('BORANG PEREKODAN'!AF34="X",3,IF('BORANG PEREKODAN'!AE34="X",2,IF('BORANG PEREKODAN'!AD34="X",1,""))))))</f>
      </c>
      <c r="K30" s="21">
        <f>IF('BORANG PEREKODAN'!AO34="X","6*",IF('BORANG PEREKODAN'!AN34="X",5,IF('BORANG PEREKODAN'!AM34="X",4,IF('BORANG PEREKODAN'!AL34="X",3,IF('BORANG PEREKODAN'!AK34="X",2,IF('BORANG PEREKODAN'!AJ34="X",1,""))))))</f>
      </c>
      <c r="L30" s="21">
        <f>IF('BORANG PEREKODAN'!AU34="X","6*",IF('BORANG PEREKODAN'!AT34="X",5,IF('BORANG PEREKODAN'!AS34="X",4,IF('BORANG PEREKODAN'!AR34="X",3,IF('BORANG PEREKODAN'!AQ34="X",2,IF('BORANG PEREKODAN'!AP34="X",1,""))))))</f>
      </c>
      <c r="M30" s="21">
        <f>IF('BORANG PEREKODAN'!BA34="X","6*",IF('BORANG PEREKODAN'!AZ34="X",5,IF('BORANG PEREKODAN'!AY34="X",4,IF('BORANG PEREKODAN'!AX34="X",3,IF('BORANG PEREKODAN'!AW34="X",2,IF('BORANG PEREKODAN'!AV34="X",1,""))))))</f>
      </c>
      <c r="N30" s="21">
        <f>IF('BORANG PEREKODAN'!BG34="X","6*",IF('BORANG PEREKODAN'!BF34="X",5,IF('BORANG PEREKODAN'!BE34="X",4,IF('BORANG PEREKODAN'!BD34="X",3,IF('BORANG PEREKODAN'!BC34="X",2,IF('BORANG PEREKODAN'!BB34="X",1,""))))))</f>
      </c>
      <c r="O30" s="21">
        <f>IF('BORANG PEREKODAN'!BM34="X","6*",IF('BORANG PEREKODAN'!BL34="X",5,IF('BORANG PEREKODAN'!BK34="X",4,IF('BORANG PEREKODAN'!BJ34="X",3,IF('BORANG PEREKODAN'!BI34="X",2,IF('BORANG PEREKODAN'!BH34="X",1,""))))))</f>
      </c>
      <c r="P30" s="44">
        <f>IF('BORANG PEREKODAN'!BS34="X","6*",IF('BORANG PEREKODAN'!BR34="X",5,IF('BORANG PEREKODAN'!BQ34="X",4,IF('BORANG PEREKODAN'!BP34="X",3,IF('BORANG PEREKODAN'!BO34="X",2,IF('BORANG PEREKODAN'!BN34="X",1,""))))))</f>
      </c>
    </row>
    <row r="31" spans="1:16" ht="30" customHeight="1">
      <c r="A31" s="48"/>
      <c r="B31" s="43">
        <f>IF('BORANG PEREKODAN'!B35="","",'BORANG PEREKODAN'!B35)</f>
        <v>19</v>
      </c>
      <c r="C31" s="40" t="str">
        <f>IF('BORANG PEREKODAN'!C35="","",'BORANG PEREKODAN'!C35)</f>
        <v>050624040146</v>
      </c>
      <c r="D31" s="41" t="str">
        <f>IF('BORANG PEREKODAN'!D35="","",'BORANG PEREKODAN'!D35)</f>
        <v>SITI ZULAIKHA BINTI ZAINUDDIN</v>
      </c>
      <c r="E31" s="100" t="str">
        <f>IF('BORANG PEREKODAN'!E35="","",'BORANG PEREKODAN'!E35)</f>
        <v>P</v>
      </c>
      <c r="F31" s="103">
        <f>IF('BORANG PEREKODAN'!K35="X","6*",IF('BORANG PEREKODAN'!J35="X",5,IF('BORANG PEREKODAN'!I35="X",4,IF('BORANG PEREKODAN'!H35="X",3,IF('BORANG PEREKODAN'!G35="X",2,IF('BORANG PEREKODAN'!F35="X",1,""))))))</f>
      </c>
      <c r="G31" s="21">
        <f>IF('BORANG PEREKODAN'!Q35="X","6*",IF('BORANG PEREKODAN'!P35="X",5,IF('BORANG PEREKODAN'!O35="X",4,IF('BORANG PEREKODAN'!N35="X",3,IF('BORANG PEREKODAN'!M35="X",2,IF('BORANG PEREKODAN'!L35="X",1,""))))))</f>
      </c>
      <c r="H31" s="21">
        <f>IF('BORANG PEREKODAN'!W35="X","6*",IF('BORANG PEREKODAN'!V35="X",5,IF('BORANG PEREKODAN'!U35="X",4,IF('BORANG PEREKODAN'!T35="X",3,IF('BORANG PEREKODAN'!S35="X",2,IF('BORANG PEREKODAN'!R35="X",1,""))))))</f>
      </c>
      <c r="I31" s="21">
        <f>IF('BORANG PEREKODAN'!AC35="X","6*",IF('BORANG PEREKODAN'!AB35="X",5,IF('BORANG PEREKODAN'!AA35="X",4,IF('BORANG PEREKODAN'!Z35="X",3,IF('BORANG PEREKODAN'!Y35="X",2,IF('BORANG PEREKODAN'!X35="X",1,""))))))</f>
      </c>
      <c r="J31" s="21">
        <f>IF('BORANG PEREKODAN'!AI35="X","6*",IF('BORANG PEREKODAN'!AH35="X",5,IF('BORANG PEREKODAN'!AG35="X",4,IF('BORANG PEREKODAN'!AF35="X",3,IF('BORANG PEREKODAN'!AE35="X",2,IF('BORANG PEREKODAN'!AD35="X",1,""))))))</f>
      </c>
      <c r="K31" s="21">
        <f>IF('BORANG PEREKODAN'!AO35="X","6*",IF('BORANG PEREKODAN'!AN35="X",5,IF('BORANG PEREKODAN'!AM35="X",4,IF('BORANG PEREKODAN'!AL35="X",3,IF('BORANG PEREKODAN'!AK35="X",2,IF('BORANG PEREKODAN'!AJ35="X",1,""))))))</f>
      </c>
      <c r="L31" s="21">
        <f>IF('BORANG PEREKODAN'!AU35="X","6*",IF('BORANG PEREKODAN'!AT35="X",5,IF('BORANG PEREKODAN'!AS35="X",4,IF('BORANG PEREKODAN'!AR35="X",3,IF('BORANG PEREKODAN'!AQ35="X",2,IF('BORANG PEREKODAN'!AP35="X",1,""))))))</f>
      </c>
      <c r="M31" s="21">
        <f>IF('BORANG PEREKODAN'!BA35="X","6*",IF('BORANG PEREKODAN'!AZ35="X",5,IF('BORANG PEREKODAN'!AY35="X",4,IF('BORANG PEREKODAN'!AX35="X",3,IF('BORANG PEREKODAN'!AW35="X",2,IF('BORANG PEREKODAN'!AV35="X",1,""))))))</f>
      </c>
      <c r="N31" s="21">
        <f>IF('BORANG PEREKODAN'!BG35="X","6*",IF('BORANG PEREKODAN'!BF35="X",5,IF('BORANG PEREKODAN'!BE35="X",4,IF('BORANG PEREKODAN'!BD35="X",3,IF('BORANG PEREKODAN'!BC35="X",2,IF('BORANG PEREKODAN'!BB35="X",1,""))))))</f>
      </c>
      <c r="O31" s="21">
        <f>IF('BORANG PEREKODAN'!BM35="X","6*",IF('BORANG PEREKODAN'!BL35="X",5,IF('BORANG PEREKODAN'!BK35="X",4,IF('BORANG PEREKODAN'!BJ35="X",3,IF('BORANG PEREKODAN'!BI35="X",2,IF('BORANG PEREKODAN'!BH35="X",1,""))))))</f>
      </c>
      <c r="P31" s="44">
        <f>IF('BORANG PEREKODAN'!BS35="X","6*",IF('BORANG PEREKODAN'!BR35="X",5,IF('BORANG PEREKODAN'!BQ35="X",4,IF('BORANG PEREKODAN'!BP35="X",3,IF('BORANG PEREKODAN'!BO35="X",2,IF('BORANG PEREKODAN'!BN35="X",1,""))))))</f>
      </c>
    </row>
    <row r="32" spans="1:16" ht="30" customHeight="1">
      <c r="A32" s="48"/>
      <c r="B32" s="43">
        <f>IF('BORANG PEREKODAN'!B36="","",'BORANG PEREKODAN'!B36)</f>
        <v>20</v>
      </c>
      <c r="C32" s="40">
        <f>IF('BORANG PEREKODAN'!C36="","",'BORANG PEREKODAN'!C36)</f>
      </c>
      <c r="D32" s="41">
        <f>IF('BORANG PEREKODAN'!D36="","",'BORANG PEREKODAN'!D36)</f>
      </c>
      <c r="E32" s="100">
        <f>IF('BORANG PEREKODAN'!E36="","",'BORANG PEREKODAN'!E36)</f>
      </c>
      <c r="F32" s="103">
        <f>IF('BORANG PEREKODAN'!K36="X","6*",IF('BORANG PEREKODAN'!J36="X",5,IF('BORANG PEREKODAN'!I36="X",4,IF('BORANG PEREKODAN'!H36="X",3,IF('BORANG PEREKODAN'!G36="X",2,IF('BORANG PEREKODAN'!F36="X",1,""))))))</f>
      </c>
      <c r="G32" s="21">
        <f>IF('BORANG PEREKODAN'!Q36="X","6*",IF('BORANG PEREKODAN'!P36="X",5,IF('BORANG PEREKODAN'!O36="X",4,IF('BORANG PEREKODAN'!N36="X",3,IF('BORANG PEREKODAN'!M36="X",2,IF('BORANG PEREKODAN'!L36="X",1,""))))))</f>
      </c>
      <c r="H32" s="21">
        <f>IF('BORANG PEREKODAN'!W36="X","6*",IF('BORANG PEREKODAN'!V36="X",5,IF('BORANG PEREKODAN'!U36="X",4,IF('BORANG PEREKODAN'!T36="X",3,IF('BORANG PEREKODAN'!S36="X",2,IF('BORANG PEREKODAN'!R36="X",1,""))))))</f>
      </c>
      <c r="I32" s="21">
        <f>IF('BORANG PEREKODAN'!AC36="X","6*",IF('BORANG PEREKODAN'!AB36="X",5,IF('BORANG PEREKODAN'!AA36="X",4,IF('BORANG PEREKODAN'!Z36="X",3,IF('BORANG PEREKODAN'!Y36="X",2,IF('BORANG PEREKODAN'!X36="X",1,""))))))</f>
      </c>
      <c r="J32" s="21">
        <f>IF('BORANG PEREKODAN'!AI36="X","6*",IF('BORANG PEREKODAN'!AH36="X",5,IF('BORANG PEREKODAN'!AG36="X",4,IF('BORANG PEREKODAN'!AF36="X",3,IF('BORANG PEREKODAN'!AE36="X",2,IF('BORANG PEREKODAN'!AD36="X",1,""))))))</f>
      </c>
      <c r="K32" s="21">
        <f>IF('BORANG PEREKODAN'!AO36="X","6*",IF('BORANG PEREKODAN'!AN36="X",5,IF('BORANG PEREKODAN'!AM36="X",4,IF('BORANG PEREKODAN'!AL36="X",3,IF('BORANG PEREKODAN'!AK36="X",2,IF('BORANG PEREKODAN'!AJ36="X",1,""))))))</f>
      </c>
      <c r="L32" s="21">
        <f>IF('BORANG PEREKODAN'!AU36="X","6*",IF('BORANG PEREKODAN'!AT36="X",5,IF('BORANG PEREKODAN'!AS36="X",4,IF('BORANG PEREKODAN'!AR36="X",3,IF('BORANG PEREKODAN'!AQ36="X",2,IF('BORANG PEREKODAN'!AP36="X",1,""))))))</f>
      </c>
      <c r="M32" s="21">
        <f>IF('BORANG PEREKODAN'!BA36="X","6*",IF('BORANG PEREKODAN'!AZ36="X",5,IF('BORANG PEREKODAN'!AY36="X",4,IF('BORANG PEREKODAN'!AX36="X",3,IF('BORANG PEREKODAN'!AW36="X",2,IF('BORANG PEREKODAN'!AV36="X",1,""))))))</f>
      </c>
      <c r="N32" s="21">
        <f>IF('BORANG PEREKODAN'!BG36="X","6*",IF('BORANG PEREKODAN'!BF36="X",5,IF('BORANG PEREKODAN'!BE36="X",4,IF('BORANG PEREKODAN'!BD36="X",3,IF('BORANG PEREKODAN'!BC36="X",2,IF('BORANG PEREKODAN'!BB36="X",1,""))))))</f>
      </c>
      <c r="O32" s="21">
        <f>IF('BORANG PEREKODAN'!BM36="X","6*",IF('BORANG PEREKODAN'!BL36="X",5,IF('BORANG PEREKODAN'!BK36="X",4,IF('BORANG PEREKODAN'!BJ36="X",3,IF('BORANG PEREKODAN'!BI36="X",2,IF('BORANG PEREKODAN'!BH36="X",1,""))))))</f>
      </c>
      <c r="P32" s="44">
        <f>IF('BORANG PEREKODAN'!BS36="X","6*",IF('BORANG PEREKODAN'!BR36="X",5,IF('BORANG PEREKODAN'!BQ36="X",4,IF('BORANG PEREKODAN'!BP36="X",3,IF('BORANG PEREKODAN'!BO36="X",2,IF('BORANG PEREKODAN'!BN36="X",1,""))))))</f>
      </c>
    </row>
    <row r="33" spans="1:16" ht="30" customHeight="1">
      <c r="A33" s="48"/>
      <c r="B33" s="43">
        <f>IF('BORANG PEREKODAN'!B37="","",'BORANG PEREKODAN'!B37)</f>
        <v>21</v>
      </c>
      <c r="C33" s="40">
        <f>IF('BORANG PEREKODAN'!C37="","",'BORANG PEREKODAN'!C37)</f>
      </c>
      <c r="D33" s="41">
        <f>IF('BORANG PEREKODAN'!D37="","",'BORANG PEREKODAN'!D37)</f>
      </c>
      <c r="E33" s="100">
        <f>IF('BORANG PEREKODAN'!E37="","",'BORANG PEREKODAN'!E37)</f>
      </c>
      <c r="F33" s="103">
        <f>IF('BORANG PEREKODAN'!K37="X","6*",IF('BORANG PEREKODAN'!J37="X",5,IF('BORANG PEREKODAN'!I37="X",4,IF('BORANG PEREKODAN'!H37="X",3,IF('BORANG PEREKODAN'!G37="X",2,IF('BORANG PEREKODAN'!F37="X",1,""))))))</f>
      </c>
      <c r="G33" s="21">
        <f>IF('BORANG PEREKODAN'!Q37="X","6*",IF('BORANG PEREKODAN'!P37="X",5,IF('BORANG PEREKODAN'!O37="X",4,IF('BORANG PEREKODAN'!N37="X",3,IF('BORANG PEREKODAN'!M37="X",2,IF('BORANG PEREKODAN'!L37="X",1,""))))))</f>
      </c>
      <c r="H33" s="21">
        <f>IF('BORANG PEREKODAN'!W37="X","6*",IF('BORANG PEREKODAN'!V37="X",5,IF('BORANG PEREKODAN'!U37="X",4,IF('BORANG PEREKODAN'!T37="X",3,IF('BORANG PEREKODAN'!S37="X",2,IF('BORANG PEREKODAN'!R37="X",1,""))))))</f>
      </c>
      <c r="I33" s="21">
        <f>IF('BORANG PEREKODAN'!AC37="X","6*",IF('BORANG PEREKODAN'!AB37="X",5,IF('BORANG PEREKODAN'!AA37="X",4,IF('BORANG PEREKODAN'!Z37="X",3,IF('BORANG PEREKODAN'!Y37="X",2,IF('BORANG PEREKODAN'!X37="X",1,""))))))</f>
      </c>
      <c r="J33" s="21">
        <f>IF('BORANG PEREKODAN'!AI37="X","6*",IF('BORANG PEREKODAN'!AH37="X",5,IF('BORANG PEREKODAN'!AG37="X",4,IF('BORANG PEREKODAN'!AF37="X",3,IF('BORANG PEREKODAN'!AE37="X",2,IF('BORANG PEREKODAN'!AD37="X",1,""))))))</f>
      </c>
      <c r="K33" s="21">
        <f>IF('BORANG PEREKODAN'!AO37="X","6*",IF('BORANG PEREKODAN'!AN37="X",5,IF('BORANG PEREKODAN'!AM37="X",4,IF('BORANG PEREKODAN'!AL37="X",3,IF('BORANG PEREKODAN'!AK37="X",2,IF('BORANG PEREKODAN'!AJ37="X",1,""))))))</f>
      </c>
      <c r="L33" s="21">
        <f>IF('BORANG PEREKODAN'!AU37="X","6*",IF('BORANG PEREKODAN'!AT37="X",5,IF('BORANG PEREKODAN'!AS37="X",4,IF('BORANG PEREKODAN'!AR37="X",3,IF('BORANG PEREKODAN'!AQ37="X",2,IF('BORANG PEREKODAN'!AP37="X",1,""))))))</f>
      </c>
      <c r="M33" s="21">
        <f>IF('BORANG PEREKODAN'!BA37="X","6*",IF('BORANG PEREKODAN'!AZ37="X",5,IF('BORANG PEREKODAN'!AY37="X",4,IF('BORANG PEREKODAN'!AX37="X",3,IF('BORANG PEREKODAN'!AW37="X",2,IF('BORANG PEREKODAN'!AV37="X",1,""))))))</f>
      </c>
      <c r="N33" s="21">
        <f>IF('BORANG PEREKODAN'!BG37="X","6*",IF('BORANG PEREKODAN'!BF37="X",5,IF('BORANG PEREKODAN'!BE37="X",4,IF('BORANG PEREKODAN'!BD37="X",3,IF('BORANG PEREKODAN'!BC37="X",2,IF('BORANG PEREKODAN'!BB37="X",1,""))))))</f>
      </c>
      <c r="O33" s="21">
        <f>IF('BORANG PEREKODAN'!BM37="X","6*",IF('BORANG PEREKODAN'!BL37="X",5,IF('BORANG PEREKODAN'!BK37="X",4,IF('BORANG PEREKODAN'!BJ37="X",3,IF('BORANG PEREKODAN'!BI37="X",2,IF('BORANG PEREKODAN'!BH37="X",1,""))))))</f>
      </c>
      <c r="P33" s="44">
        <f>IF('BORANG PEREKODAN'!BS37="X","6*",IF('BORANG PEREKODAN'!BR37="X",5,IF('BORANG PEREKODAN'!BQ37="X",4,IF('BORANG PEREKODAN'!BP37="X",3,IF('BORANG PEREKODAN'!BO37="X",2,IF('BORANG PEREKODAN'!BN37="X",1,""))))))</f>
      </c>
    </row>
    <row r="34" spans="1:16" ht="30" customHeight="1">
      <c r="A34" s="48"/>
      <c r="B34" s="43">
        <f>IF('BORANG PEREKODAN'!B38="","",'BORANG PEREKODAN'!B38)</f>
        <v>22</v>
      </c>
      <c r="C34" s="40">
        <f>IF('BORANG PEREKODAN'!C38="","",'BORANG PEREKODAN'!C38)</f>
      </c>
      <c r="D34" s="41">
        <f>IF('BORANG PEREKODAN'!D38="","",'BORANG PEREKODAN'!D38)</f>
      </c>
      <c r="E34" s="100">
        <f>IF('BORANG PEREKODAN'!E38="","",'BORANG PEREKODAN'!E38)</f>
      </c>
      <c r="F34" s="103">
        <f>IF('BORANG PEREKODAN'!K38="X","6*",IF('BORANG PEREKODAN'!J38="X",5,IF('BORANG PEREKODAN'!I38="X",4,IF('BORANG PEREKODAN'!H38="X",3,IF('BORANG PEREKODAN'!G38="X",2,IF('BORANG PEREKODAN'!F38="X",1,""))))))</f>
      </c>
      <c r="G34" s="21">
        <f>IF('BORANG PEREKODAN'!Q38="X","6*",IF('BORANG PEREKODAN'!P38="X",5,IF('BORANG PEREKODAN'!O38="X",4,IF('BORANG PEREKODAN'!N38="X",3,IF('BORANG PEREKODAN'!M38="X",2,IF('BORANG PEREKODAN'!L38="X",1,""))))))</f>
      </c>
      <c r="H34" s="21">
        <f>IF('BORANG PEREKODAN'!W38="X","6*",IF('BORANG PEREKODAN'!V38="X",5,IF('BORANG PEREKODAN'!U38="X",4,IF('BORANG PEREKODAN'!T38="X",3,IF('BORANG PEREKODAN'!S38="X",2,IF('BORANG PEREKODAN'!R38="X",1,""))))))</f>
      </c>
      <c r="I34" s="21">
        <f>IF('BORANG PEREKODAN'!AC38="X","6*",IF('BORANG PEREKODAN'!AB38="X",5,IF('BORANG PEREKODAN'!AA38="X",4,IF('BORANG PEREKODAN'!Z38="X",3,IF('BORANG PEREKODAN'!Y38="X",2,IF('BORANG PEREKODAN'!X38="X",1,""))))))</f>
      </c>
      <c r="J34" s="21">
        <f>IF('BORANG PEREKODAN'!AI38="X","6*",IF('BORANG PEREKODAN'!AH38="X",5,IF('BORANG PEREKODAN'!AG38="X",4,IF('BORANG PEREKODAN'!AF38="X",3,IF('BORANG PEREKODAN'!AE38="X",2,IF('BORANG PEREKODAN'!AD38="X",1,""))))))</f>
      </c>
      <c r="K34" s="21">
        <f>IF('BORANG PEREKODAN'!AO38="X","6*",IF('BORANG PEREKODAN'!AN38="X",5,IF('BORANG PEREKODAN'!AM38="X",4,IF('BORANG PEREKODAN'!AL38="X",3,IF('BORANG PEREKODAN'!AK38="X",2,IF('BORANG PEREKODAN'!AJ38="X",1,""))))))</f>
      </c>
      <c r="L34" s="21">
        <f>IF('BORANG PEREKODAN'!AU38="X","6*",IF('BORANG PEREKODAN'!AT38="X",5,IF('BORANG PEREKODAN'!AS38="X",4,IF('BORANG PEREKODAN'!AR38="X",3,IF('BORANG PEREKODAN'!AQ38="X",2,IF('BORANG PEREKODAN'!AP38="X",1,""))))))</f>
      </c>
      <c r="M34" s="21">
        <f>IF('BORANG PEREKODAN'!BA38="X","6*",IF('BORANG PEREKODAN'!AZ38="X",5,IF('BORANG PEREKODAN'!AY38="X",4,IF('BORANG PEREKODAN'!AX38="X",3,IF('BORANG PEREKODAN'!AW38="X",2,IF('BORANG PEREKODAN'!AV38="X",1,""))))))</f>
      </c>
      <c r="N34" s="21">
        <f>IF('BORANG PEREKODAN'!BG38="X","6*",IF('BORANG PEREKODAN'!BF38="X",5,IF('BORANG PEREKODAN'!BE38="X",4,IF('BORANG PEREKODAN'!BD38="X",3,IF('BORANG PEREKODAN'!BC38="X",2,IF('BORANG PEREKODAN'!BB38="X",1,""))))))</f>
      </c>
      <c r="O34" s="21">
        <f>IF('BORANG PEREKODAN'!BM38="X","6*",IF('BORANG PEREKODAN'!BL38="X",5,IF('BORANG PEREKODAN'!BK38="X",4,IF('BORANG PEREKODAN'!BJ38="X",3,IF('BORANG PEREKODAN'!BI38="X",2,IF('BORANG PEREKODAN'!BH38="X",1,""))))))</f>
      </c>
      <c r="P34" s="44">
        <f>IF('BORANG PEREKODAN'!BS38="X","6*",IF('BORANG PEREKODAN'!BR38="X",5,IF('BORANG PEREKODAN'!BQ38="X",4,IF('BORANG PEREKODAN'!BP38="X",3,IF('BORANG PEREKODAN'!BO38="X",2,IF('BORANG PEREKODAN'!BN38="X",1,""))))))</f>
      </c>
    </row>
    <row r="35" spans="1:16" ht="30" customHeight="1">
      <c r="A35" s="48"/>
      <c r="B35" s="43">
        <f>IF('BORANG PEREKODAN'!B39="","",'BORANG PEREKODAN'!B39)</f>
        <v>23</v>
      </c>
      <c r="C35" s="40">
        <f>IF('BORANG PEREKODAN'!C39="","",'BORANG PEREKODAN'!C39)</f>
      </c>
      <c r="D35" s="41">
        <f>IF('BORANG PEREKODAN'!D39="","",'BORANG PEREKODAN'!D39)</f>
      </c>
      <c r="E35" s="100">
        <f>IF('BORANG PEREKODAN'!E39="","",'BORANG PEREKODAN'!E39)</f>
      </c>
      <c r="F35" s="103">
        <f>IF('BORANG PEREKODAN'!K39="X","6*",IF('BORANG PEREKODAN'!J39="X",5,IF('BORANG PEREKODAN'!I39="X",4,IF('BORANG PEREKODAN'!H39="X",3,IF('BORANG PEREKODAN'!G39="X",2,IF('BORANG PEREKODAN'!F39="X",1,""))))))</f>
      </c>
      <c r="G35" s="21">
        <f>IF('BORANG PEREKODAN'!Q39="X","6*",IF('BORANG PEREKODAN'!P39="X",5,IF('BORANG PEREKODAN'!O39="X",4,IF('BORANG PEREKODAN'!N39="X",3,IF('BORANG PEREKODAN'!M39="X",2,IF('BORANG PEREKODAN'!L39="X",1,""))))))</f>
      </c>
      <c r="H35" s="21">
        <f>IF('BORANG PEREKODAN'!W39="X","6*",IF('BORANG PEREKODAN'!V39="X",5,IF('BORANG PEREKODAN'!U39="X",4,IF('BORANG PEREKODAN'!T39="X",3,IF('BORANG PEREKODAN'!S39="X",2,IF('BORANG PEREKODAN'!R39="X",1,""))))))</f>
      </c>
      <c r="I35" s="21">
        <f>IF('BORANG PEREKODAN'!AC39="X","6*",IF('BORANG PEREKODAN'!AB39="X",5,IF('BORANG PEREKODAN'!AA39="X",4,IF('BORANG PEREKODAN'!Z39="X",3,IF('BORANG PEREKODAN'!Y39="X",2,IF('BORANG PEREKODAN'!X39="X",1,""))))))</f>
      </c>
      <c r="J35" s="21">
        <f>IF('BORANG PEREKODAN'!AI39="X","6*",IF('BORANG PEREKODAN'!AH39="X",5,IF('BORANG PEREKODAN'!AG39="X",4,IF('BORANG PEREKODAN'!AF39="X",3,IF('BORANG PEREKODAN'!AE39="X",2,IF('BORANG PEREKODAN'!AD39="X",1,""))))))</f>
      </c>
      <c r="K35" s="21">
        <f>IF('BORANG PEREKODAN'!AO39="X","6*",IF('BORANG PEREKODAN'!AN39="X",5,IF('BORANG PEREKODAN'!AM39="X",4,IF('BORANG PEREKODAN'!AL39="X",3,IF('BORANG PEREKODAN'!AK39="X",2,IF('BORANG PEREKODAN'!AJ39="X",1,""))))))</f>
      </c>
      <c r="L35" s="21">
        <f>IF('BORANG PEREKODAN'!AU39="X","6*",IF('BORANG PEREKODAN'!AT39="X",5,IF('BORANG PEREKODAN'!AS39="X",4,IF('BORANG PEREKODAN'!AR39="X",3,IF('BORANG PEREKODAN'!AQ39="X",2,IF('BORANG PEREKODAN'!AP39="X",1,""))))))</f>
      </c>
      <c r="M35" s="21">
        <f>IF('BORANG PEREKODAN'!BA39="X","6*",IF('BORANG PEREKODAN'!AZ39="X",5,IF('BORANG PEREKODAN'!AY39="X",4,IF('BORANG PEREKODAN'!AX39="X",3,IF('BORANG PEREKODAN'!AW39="X",2,IF('BORANG PEREKODAN'!AV39="X",1,""))))))</f>
      </c>
      <c r="N35" s="21">
        <f>IF('BORANG PEREKODAN'!BG39="X","6*",IF('BORANG PEREKODAN'!BF39="X",5,IF('BORANG PEREKODAN'!BE39="X",4,IF('BORANG PEREKODAN'!BD39="X",3,IF('BORANG PEREKODAN'!BC39="X",2,IF('BORANG PEREKODAN'!BB39="X",1,""))))))</f>
      </c>
      <c r="O35" s="21">
        <f>IF('BORANG PEREKODAN'!BM39="X","6*",IF('BORANG PEREKODAN'!BL39="X",5,IF('BORANG PEREKODAN'!BK39="X",4,IF('BORANG PEREKODAN'!BJ39="X",3,IF('BORANG PEREKODAN'!BI39="X",2,IF('BORANG PEREKODAN'!BH39="X",1,""))))))</f>
      </c>
      <c r="P35" s="44">
        <f>IF('BORANG PEREKODAN'!BS39="X","6*",IF('BORANG PEREKODAN'!BR39="X",5,IF('BORANG PEREKODAN'!BQ39="X",4,IF('BORANG PEREKODAN'!BP39="X",3,IF('BORANG PEREKODAN'!BO39="X",2,IF('BORANG PEREKODAN'!BN39="X",1,""))))))</f>
      </c>
    </row>
    <row r="36" spans="1:16" ht="30" customHeight="1">
      <c r="A36" s="48"/>
      <c r="B36" s="43">
        <f>IF('BORANG PEREKODAN'!B40="","",'BORANG PEREKODAN'!B40)</f>
        <v>24</v>
      </c>
      <c r="C36" s="40">
        <f>IF('BORANG PEREKODAN'!C40="","",'BORANG PEREKODAN'!C40)</f>
      </c>
      <c r="D36" s="41">
        <f>IF('BORANG PEREKODAN'!D40="","",'BORANG PEREKODAN'!D40)</f>
      </c>
      <c r="E36" s="100">
        <f>IF('BORANG PEREKODAN'!E40="","",'BORANG PEREKODAN'!E40)</f>
      </c>
      <c r="F36" s="103">
        <f>IF('BORANG PEREKODAN'!K40="X","6*",IF('BORANG PEREKODAN'!J40="X",5,IF('BORANG PEREKODAN'!I40="X",4,IF('BORANG PEREKODAN'!H40="X",3,IF('BORANG PEREKODAN'!G40="X",2,IF('BORANG PEREKODAN'!F40="X",1,""))))))</f>
      </c>
      <c r="G36" s="21">
        <f>IF('BORANG PEREKODAN'!Q40="X","6*",IF('BORANG PEREKODAN'!P40="X",5,IF('BORANG PEREKODAN'!O40="X",4,IF('BORANG PEREKODAN'!N40="X",3,IF('BORANG PEREKODAN'!M40="X",2,IF('BORANG PEREKODAN'!L40="X",1,""))))))</f>
      </c>
      <c r="H36" s="21">
        <f>IF('BORANG PEREKODAN'!W40="X","6*",IF('BORANG PEREKODAN'!V40="X",5,IF('BORANG PEREKODAN'!U40="X",4,IF('BORANG PEREKODAN'!T40="X",3,IF('BORANG PEREKODAN'!S40="X",2,IF('BORANG PEREKODAN'!R40="X",1,""))))))</f>
      </c>
      <c r="I36" s="21">
        <f>IF('BORANG PEREKODAN'!AC40="X","6*",IF('BORANG PEREKODAN'!AB40="X",5,IF('BORANG PEREKODAN'!AA40="X",4,IF('BORANG PEREKODAN'!Z40="X",3,IF('BORANG PEREKODAN'!Y40="X",2,IF('BORANG PEREKODAN'!X40="X",1,""))))))</f>
      </c>
      <c r="J36" s="21">
        <f>IF('BORANG PEREKODAN'!AI40="X","6*",IF('BORANG PEREKODAN'!AH40="X",5,IF('BORANG PEREKODAN'!AG40="X",4,IF('BORANG PEREKODAN'!AF40="X",3,IF('BORANG PEREKODAN'!AE40="X",2,IF('BORANG PEREKODAN'!AD40="X",1,""))))))</f>
      </c>
      <c r="K36" s="21">
        <f>IF('BORANG PEREKODAN'!AO40="X","6*",IF('BORANG PEREKODAN'!AN40="X",5,IF('BORANG PEREKODAN'!AM40="X",4,IF('BORANG PEREKODAN'!AL40="X",3,IF('BORANG PEREKODAN'!AK40="X",2,IF('BORANG PEREKODAN'!AJ40="X",1,""))))))</f>
      </c>
      <c r="L36" s="21">
        <f>IF('BORANG PEREKODAN'!AU40="X","6*",IF('BORANG PEREKODAN'!AT40="X",5,IF('BORANG PEREKODAN'!AS40="X",4,IF('BORANG PEREKODAN'!AR40="X",3,IF('BORANG PEREKODAN'!AQ40="X",2,IF('BORANG PEREKODAN'!AP40="X",1,""))))))</f>
      </c>
      <c r="M36" s="21">
        <f>IF('BORANG PEREKODAN'!BA40="X","6*",IF('BORANG PEREKODAN'!AZ40="X",5,IF('BORANG PEREKODAN'!AY40="X",4,IF('BORANG PEREKODAN'!AX40="X",3,IF('BORANG PEREKODAN'!AW40="X",2,IF('BORANG PEREKODAN'!AV40="X",1,""))))))</f>
      </c>
      <c r="N36" s="21">
        <f>IF('BORANG PEREKODAN'!BG40="X","6*",IF('BORANG PEREKODAN'!BF40="X",5,IF('BORANG PEREKODAN'!BE40="X",4,IF('BORANG PEREKODAN'!BD40="X",3,IF('BORANG PEREKODAN'!BC40="X",2,IF('BORANG PEREKODAN'!BB40="X",1,""))))))</f>
      </c>
      <c r="O36" s="21">
        <f>IF('BORANG PEREKODAN'!BM40="X","6*",IF('BORANG PEREKODAN'!BL40="X",5,IF('BORANG PEREKODAN'!BK40="X",4,IF('BORANG PEREKODAN'!BJ40="X",3,IF('BORANG PEREKODAN'!BI40="X",2,IF('BORANG PEREKODAN'!BH40="X",1,""))))))</f>
      </c>
      <c r="P36" s="44">
        <f>IF('BORANG PEREKODAN'!BS40="X","6*",IF('BORANG PEREKODAN'!BR40="X",5,IF('BORANG PEREKODAN'!BQ40="X",4,IF('BORANG PEREKODAN'!BP40="X",3,IF('BORANG PEREKODAN'!BO40="X",2,IF('BORANG PEREKODAN'!BN40="X",1,""))))))</f>
      </c>
    </row>
    <row r="37" spans="1:16" ht="30" customHeight="1">
      <c r="A37" s="48"/>
      <c r="B37" s="43">
        <f>IF('BORANG PEREKODAN'!B41="","",'BORANG PEREKODAN'!B41)</f>
        <v>25</v>
      </c>
      <c r="C37" s="40">
        <f>IF('BORANG PEREKODAN'!C41="","",'BORANG PEREKODAN'!C41)</f>
      </c>
      <c r="D37" s="41">
        <f>IF('BORANG PEREKODAN'!D41="","",'BORANG PEREKODAN'!D41)</f>
      </c>
      <c r="E37" s="100">
        <f>IF('BORANG PEREKODAN'!E41="","",'BORANG PEREKODAN'!E41)</f>
      </c>
      <c r="F37" s="103">
        <f>IF('BORANG PEREKODAN'!K41="X","6*",IF('BORANG PEREKODAN'!J41="X",5,IF('BORANG PEREKODAN'!I41="X",4,IF('BORANG PEREKODAN'!H41="X",3,IF('BORANG PEREKODAN'!G41="X",2,IF('BORANG PEREKODAN'!F41="X",1,""))))))</f>
      </c>
      <c r="G37" s="21">
        <f>IF('BORANG PEREKODAN'!Q41="X","6*",IF('BORANG PEREKODAN'!P41="X",5,IF('BORANG PEREKODAN'!O41="X",4,IF('BORANG PEREKODAN'!N41="X",3,IF('BORANG PEREKODAN'!M41="X",2,IF('BORANG PEREKODAN'!L41="X",1,""))))))</f>
      </c>
      <c r="H37" s="21">
        <f>IF('BORANG PEREKODAN'!W41="X","6*",IF('BORANG PEREKODAN'!V41="X",5,IF('BORANG PEREKODAN'!U41="X",4,IF('BORANG PEREKODAN'!T41="X",3,IF('BORANG PEREKODAN'!S41="X",2,IF('BORANG PEREKODAN'!R41="X",1,""))))))</f>
      </c>
      <c r="I37" s="21">
        <f>IF('BORANG PEREKODAN'!AC41="X","6*",IF('BORANG PEREKODAN'!AB41="X",5,IF('BORANG PEREKODAN'!AA41="X",4,IF('BORANG PEREKODAN'!Z41="X",3,IF('BORANG PEREKODAN'!Y41="X",2,IF('BORANG PEREKODAN'!X41="X",1,""))))))</f>
      </c>
      <c r="J37" s="21">
        <f>IF('BORANG PEREKODAN'!AI41="X","6*",IF('BORANG PEREKODAN'!AH41="X",5,IF('BORANG PEREKODAN'!AG41="X",4,IF('BORANG PEREKODAN'!AF41="X",3,IF('BORANG PEREKODAN'!AE41="X",2,IF('BORANG PEREKODAN'!AD41="X",1,""))))))</f>
      </c>
      <c r="K37" s="21">
        <f>IF('BORANG PEREKODAN'!AO41="X","6*",IF('BORANG PEREKODAN'!AN41="X",5,IF('BORANG PEREKODAN'!AM41="X",4,IF('BORANG PEREKODAN'!AL41="X",3,IF('BORANG PEREKODAN'!AK41="X",2,IF('BORANG PEREKODAN'!AJ41="X",1,""))))))</f>
      </c>
      <c r="L37" s="21">
        <f>IF('BORANG PEREKODAN'!AU41="X","6*",IF('BORANG PEREKODAN'!AT41="X",5,IF('BORANG PEREKODAN'!AS41="X",4,IF('BORANG PEREKODAN'!AR41="X",3,IF('BORANG PEREKODAN'!AQ41="X",2,IF('BORANG PEREKODAN'!AP41="X",1,""))))))</f>
      </c>
      <c r="M37" s="21">
        <f>IF('BORANG PEREKODAN'!BA41="X","6*",IF('BORANG PEREKODAN'!AZ41="X",5,IF('BORANG PEREKODAN'!AY41="X",4,IF('BORANG PEREKODAN'!AX41="X",3,IF('BORANG PEREKODAN'!AW41="X",2,IF('BORANG PEREKODAN'!AV41="X",1,""))))))</f>
      </c>
      <c r="N37" s="21">
        <f>IF('BORANG PEREKODAN'!BG41="X","6*",IF('BORANG PEREKODAN'!BF41="X",5,IF('BORANG PEREKODAN'!BE41="X",4,IF('BORANG PEREKODAN'!BD41="X",3,IF('BORANG PEREKODAN'!BC41="X",2,IF('BORANG PEREKODAN'!BB41="X",1,""))))))</f>
      </c>
      <c r="O37" s="21">
        <f>IF('BORANG PEREKODAN'!BM41="X","6*",IF('BORANG PEREKODAN'!BL41="X",5,IF('BORANG PEREKODAN'!BK41="X",4,IF('BORANG PEREKODAN'!BJ41="X",3,IF('BORANG PEREKODAN'!BI41="X",2,IF('BORANG PEREKODAN'!BH41="X",1,""))))))</f>
      </c>
      <c r="P37" s="44">
        <f>IF('BORANG PEREKODAN'!BS41="X","6*",IF('BORANG PEREKODAN'!BR41="X",5,IF('BORANG PEREKODAN'!BQ41="X",4,IF('BORANG PEREKODAN'!BP41="X",3,IF('BORANG PEREKODAN'!BO41="X",2,IF('BORANG PEREKODAN'!BN41="X",1,""))))))</f>
      </c>
    </row>
    <row r="38" spans="1:16" ht="30" customHeight="1">
      <c r="A38" s="48"/>
      <c r="B38" s="43">
        <f>IF('BORANG PEREKODAN'!B42="","",'BORANG PEREKODAN'!B42)</f>
        <v>26</v>
      </c>
      <c r="C38" s="40">
        <f>IF('BORANG PEREKODAN'!C42="","",'BORANG PEREKODAN'!C42)</f>
      </c>
      <c r="D38" s="41">
        <f>IF('BORANG PEREKODAN'!D42="","",'BORANG PEREKODAN'!D42)</f>
      </c>
      <c r="E38" s="100">
        <f>IF('BORANG PEREKODAN'!E42="","",'BORANG PEREKODAN'!E42)</f>
      </c>
      <c r="F38" s="103">
        <f>IF('BORANG PEREKODAN'!K42="X","6*",IF('BORANG PEREKODAN'!J42="X",5,IF('BORANG PEREKODAN'!I42="X",4,IF('BORANG PEREKODAN'!H42="X",3,IF('BORANG PEREKODAN'!G42="X",2,IF('BORANG PEREKODAN'!F42="X",1,""))))))</f>
      </c>
      <c r="G38" s="21">
        <f>IF('BORANG PEREKODAN'!Q42="X","6*",IF('BORANG PEREKODAN'!P42="X",5,IF('BORANG PEREKODAN'!O42="X",4,IF('BORANG PEREKODAN'!N42="X",3,IF('BORANG PEREKODAN'!M42="X",2,IF('BORANG PEREKODAN'!L42="X",1,""))))))</f>
      </c>
      <c r="H38" s="21">
        <f>IF('BORANG PEREKODAN'!W42="X","6*",IF('BORANG PEREKODAN'!V42="X",5,IF('BORANG PEREKODAN'!U42="X",4,IF('BORANG PEREKODAN'!T42="X",3,IF('BORANG PEREKODAN'!S42="X",2,IF('BORANG PEREKODAN'!R42="X",1,""))))))</f>
      </c>
      <c r="I38" s="21">
        <f>IF('BORANG PEREKODAN'!AC42="X","6*",IF('BORANG PEREKODAN'!AB42="X",5,IF('BORANG PEREKODAN'!AA42="X",4,IF('BORANG PEREKODAN'!Z42="X",3,IF('BORANG PEREKODAN'!Y42="X",2,IF('BORANG PEREKODAN'!X42="X",1,""))))))</f>
      </c>
      <c r="J38" s="21">
        <f>IF('BORANG PEREKODAN'!AI42="X","6*",IF('BORANG PEREKODAN'!AH42="X",5,IF('BORANG PEREKODAN'!AG42="X",4,IF('BORANG PEREKODAN'!AF42="X",3,IF('BORANG PEREKODAN'!AE42="X",2,IF('BORANG PEREKODAN'!AD42="X",1,""))))))</f>
      </c>
      <c r="K38" s="21">
        <f>IF('BORANG PEREKODAN'!AO42="X","6*",IF('BORANG PEREKODAN'!AN42="X",5,IF('BORANG PEREKODAN'!AM42="X",4,IF('BORANG PEREKODAN'!AL42="X",3,IF('BORANG PEREKODAN'!AK42="X",2,IF('BORANG PEREKODAN'!AJ42="X",1,""))))))</f>
      </c>
      <c r="L38" s="21">
        <f>IF('BORANG PEREKODAN'!AU42="X","6*",IF('BORANG PEREKODAN'!AT42="X",5,IF('BORANG PEREKODAN'!AS42="X",4,IF('BORANG PEREKODAN'!AR42="X",3,IF('BORANG PEREKODAN'!AQ42="X",2,IF('BORANG PEREKODAN'!AP42="X",1,""))))))</f>
      </c>
      <c r="M38" s="21">
        <f>IF('BORANG PEREKODAN'!BA42="X","6*",IF('BORANG PEREKODAN'!AZ42="X",5,IF('BORANG PEREKODAN'!AY42="X",4,IF('BORANG PEREKODAN'!AX42="X",3,IF('BORANG PEREKODAN'!AW42="X",2,IF('BORANG PEREKODAN'!AV42="X",1,""))))))</f>
      </c>
      <c r="N38" s="21">
        <f>IF('BORANG PEREKODAN'!BG42="X","6*",IF('BORANG PEREKODAN'!BF42="X",5,IF('BORANG PEREKODAN'!BE42="X",4,IF('BORANG PEREKODAN'!BD42="X",3,IF('BORANG PEREKODAN'!BC42="X",2,IF('BORANG PEREKODAN'!BB42="X",1,""))))))</f>
      </c>
      <c r="O38" s="21">
        <f>IF('BORANG PEREKODAN'!BM42="X","6*",IF('BORANG PEREKODAN'!BL42="X",5,IF('BORANG PEREKODAN'!BK42="X",4,IF('BORANG PEREKODAN'!BJ42="X",3,IF('BORANG PEREKODAN'!BI42="X",2,IF('BORANG PEREKODAN'!BH42="X",1,""))))))</f>
      </c>
      <c r="P38" s="44">
        <f>IF('BORANG PEREKODAN'!BS42="X","6*",IF('BORANG PEREKODAN'!BR42="X",5,IF('BORANG PEREKODAN'!BQ42="X",4,IF('BORANG PEREKODAN'!BP42="X",3,IF('BORANG PEREKODAN'!BO42="X",2,IF('BORANG PEREKODAN'!BN42="X",1,""))))))</f>
      </c>
    </row>
    <row r="39" spans="1:16" ht="30" customHeight="1">
      <c r="A39" s="48"/>
      <c r="B39" s="43">
        <f>IF('BORANG PEREKODAN'!B43="","",'BORANG PEREKODAN'!B43)</f>
        <v>27</v>
      </c>
      <c r="C39" s="40">
        <f>IF('BORANG PEREKODAN'!C43="","",'BORANG PEREKODAN'!C43)</f>
      </c>
      <c r="D39" s="41">
        <f>IF('BORANG PEREKODAN'!D43="","",'BORANG PEREKODAN'!D43)</f>
      </c>
      <c r="E39" s="100">
        <f>IF('BORANG PEREKODAN'!E43="","",'BORANG PEREKODAN'!E43)</f>
      </c>
      <c r="F39" s="103">
        <f>IF('BORANG PEREKODAN'!K43="X","6*",IF('BORANG PEREKODAN'!J43="X",5,IF('BORANG PEREKODAN'!I43="X",4,IF('BORANG PEREKODAN'!H43="X",3,IF('BORANG PEREKODAN'!G43="X",2,IF('BORANG PEREKODAN'!F43="X",1,""))))))</f>
      </c>
      <c r="G39" s="21">
        <f>IF('BORANG PEREKODAN'!Q43="X","6*",IF('BORANG PEREKODAN'!P43="X",5,IF('BORANG PEREKODAN'!O43="X",4,IF('BORANG PEREKODAN'!N43="X",3,IF('BORANG PEREKODAN'!M43="X",2,IF('BORANG PEREKODAN'!L43="X",1,""))))))</f>
      </c>
      <c r="H39" s="21">
        <f>IF('BORANG PEREKODAN'!W43="X","6*",IF('BORANG PEREKODAN'!V43="X",5,IF('BORANG PEREKODAN'!U43="X",4,IF('BORANG PEREKODAN'!T43="X",3,IF('BORANG PEREKODAN'!S43="X",2,IF('BORANG PEREKODAN'!R43="X",1,""))))))</f>
      </c>
      <c r="I39" s="21">
        <f>IF('BORANG PEREKODAN'!AC43="X","6*",IF('BORANG PEREKODAN'!AB43="X",5,IF('BORANG PEREKODAN'!AA43="X",4,IF('BORANG PEREKODAN'!Z43="X",3,IF('BORANG PEREKODAN'!Y43="X",2,IF('BORANG PEREKODAN'!X43="X",1,""))))))</f>
      </c>
      <c r="J39" s="21">
        <f>IF('BORANG PEREKODAN'!AI43="X","6*",IF('BORANG PEREKODAN'!AH43="X",5,IF('BORANG PEREKODAN'!AG43="X",4,IF('BORANG PEREKODAN'!AF43="X",3,IF('BORANG PEREKODAN'!AE43="X",2,IF('BORANG PEREKODAN'!AD43="X",1,""))))))</f>
      </c>
      <c r="K39" s="21">
        <f>IF('BORANG PEREKODAN'!AO43="X","6*",IF('BORANG PEREKODAN'!AN43="X",5,IF('BORANG PEREKODAN'!AM43="X",4,IF('BORANG PEREKODAN'!AL43="X",3,IF('BORANG PEREKODAN'!AK43="X",2,IF('BORANG PEREKODAN'!AJ43="X",1,""))))))</f>
      </c>
      <c r="L39" s="21">
        <f>IF('BORANG PEREKODAN'!AU43="X","6*",IF('BORANG PEREKODAN'!AT43="X",5,IF('BORANG PEREKODAN'!AS43="X",4,IF('BORANG PEREKODAN'!AR43="X",3,IF('BORANG PEREKODAN'!AQ43="X",2,IF('BORANG PEREKODAN'!AP43="X",1,""))))))</f>
      </c>
      <c r="M39" s="21">
        <f>IF('BORANG PEREKODAN'!BA43="X","6*",IF('BORANG PEREKODAN'!AZ43="X",5,IF('BORANG PEREKODAN'!AY43="X",4,IF('BORANG PEREKODAN'!AX43="X",3,IF('BORANG PEREKODAN'!AW43="X",2,IF('BORANG PEREKODAN'!AV43="X",1,""))))))</f>
      </c>
      <c r="N39" s="21">
        <f>IF('BORANG PEREKODAN'!BG43="X","6*",IF('BORANG PEREKODAN'!BF43="X",5,IF('BORANG PEREKODAN'!BE43="X",4,IF('BORANG PEREKODAN'!BD43="X",3,IF('BORANG PEREKODAN'!BC43="X",2,IF('BORANG PEREKODAN'!BB43="X",1,""))))))</f>
      </c>
      <c r="O39" s="21">
        <f>IF('BORANG PEREKODAN'!BM43="X","6*",IF('BORANG PEREKODAN'!BL43="X",5,IF('BORANG PEREKODAN'!BK43="X",4,IF('BORANG PEREKODAN'!BJ43="X",3,IF('BORANG PEREKODAN'!BI43="X",2,IF('BORANG PEREKODAN'!BH43="X",1,""))))))</f>
      </c>
      <c r="P39" s="44">
        <f>IF('BORANG PEREKODAN'!BS43="X","6*",IF('BORANG PEREKODAN'!BR43="X",5,IF('BORANG PEREKODAN'!BQ43="X",4,IF('BORANG PEREKODAN'!BP43="X",3,IF('BORANG PEREKODAN'!BO43="X",2,IF('BORANG PEREKODAN'!BN43="X",1,""))))))</f>
      </c>
    </row>
    <row r="40" spans="1:16" ht="30" customHeight="1">
      <c r="A40" s="48"/>
      <c r="B40" s="43">
        <f>IF('BORANG PEREKODAN'!B44="","",'BORANG PEREKODAN'!B44)</f>
        <v>28</v>
      </c>
      <c r="C40" s="40">
        <f>IF('BORANG PEREKODAN'!C44="","",'BORANG PEREKODAN'!C44)</f>
      </c>
      <c r="D40" s="41">
        <f>IF('BORANG PEREKODAN'!D44="","",'BORANG PEREKODAN'!D44)</f>
      </c>
      <c r="E40" s="100">
        <f>IF('BORANG PEREKODAN'!E44="","",'BORANG PEREKODAN'!E44)</f>
      </c>
      <c r="F40" s="103">
        <f>IF('BORANG PEREKODAN'!K44="X","6*",IF('BORANG PEREKODAN'!J44="X",5,IF('BORANG PEREKODAN'!I44="X",4,IF('BORANG PEREKODAN'!H44="X",3,IF('BORANG PEREKODAN'!G44="X",2,IF('BORANG PEREKODAN'!F44="X",1,""))))))</f>
      </c>
      <c r="G40" s="21">
        <f>IF('BORANG PEREKODAN'!Q44="X","6*",IF('BORANG PEREKODAN'!P44="X",5,IF('BORANG PEREKODAN'!O44="X",4,IF('BORANG PEREKODAN'!N44="X",3,IF('BORANG PEREKODAN'!M44="X",2,IF('BORANG PEREKODAN'!L44="X",1,""))))))</f>
      </c>
      <c r="H40" s="21">
        <f>IF('BORANG PEREKODAN'!W44="X","6*",IF('BORANG PEREKODAN'!V44="X",5,IF('BORANG PEREKODAN'!U44="X",4,IF('BORANG PEREKODAN'!T44="X",3,IF('BORANG PEREKODAN'!S44="X",2,IF('BORANG PEREKODAN'!R44="X",1,""))))))</f>
      </c>
      <c r="I40" s="21">
        <f>IF('BORANG PEREKODAN'!AC44="X","6*",IF('BORANG PEREKODAN'!AB44="X",5,IF('BORANG PEREKODAN'!AA44="X",4,IF('BORANG PEREKODAN'!Z44="X",3,IF('BORANG PEREKODAN'!Y44="X",2,IF('BORANG PEREKODAN'!X44="X",1,""))))))</f>
      </c>
      <c r="J40" s="21">
        <f>IF('BORANG PEREKODAN'!AI44="X","6*",IF('BORANG PEREKODAN'!AH44="X",5,IF('BORANG PEREKODAN'!AG44="X",4,IF('BORANG PEREKODAN'!AF44="X",3,IF('BORANG PEREKODAN'!AE44="X",2,IF('BORANG PEREKODAN'!AD44="X",1,""))))))</f>
      </c>
      <c r="K40" s="21">
        <f>IF('BORANG PEREKODAN'!AO44="X","6*",IF('BORANG PEREKODAN'!AN44="X",5,IF('BORANG PEREKODAN'!AM44="X",4,IF('BORANG PEREKODAN'!AL44="X",3,IF('BORANG PEREKODAN'!AK44="X",2,IF('BORANG PEREKODAN'!AJ44="X",1,""))))))</f>
      </c>
      <c r="L40" s="21">
        <f>IF('BORANG PEREKODAN'!AU44="X","6*",IF('BORANG PEREKODAN'!AT44="X",5,IF('BORANG PEREKODAN'!AS44="X",4,IF('BORANG PEREKODAN'!AR44="X",3,IF('BORANG PEREKODAN'!AQ44="X",2,IF('BORANG PEREKODAN'!AP44="X",1,""))))))</f>
      </c>
      <c r="M40" s="21">
        <f>IF('BORANG PEREKODAN'!BA44="X","6*",IF('BORANG PEREKODAN'!AZ44="X",5,IF('BORANG PEREKODAN'!AY44="X",4,IF('BORANG PEREKODAN'!AX44="X",3,IF('BORANG PEREKODAN'!AW44="X",2,IF('BORANG PEREKODAN'!AV44="X",1,""))))))</f>
      </c>
      <c r="N40" s="21">
        <f>IF('BORANG PEREKODAN'!BG44="X","6*",IF('BORANG PEREKODAN'!BF44="X",5,IF('BORANG PEREKODAN'!BE44="X",4,IF('BORANG PEREKODAN'!BD44="X",3,IF('BORANG PEREKODAN'!BC44="X",2,IF('BORANG PEREKODAN'!BB44="X",1,""))))))</f>
      </c>
      <c r="O40" s="21">
        <f>IF('BORANG PEREKODAN'!BM44="X","6*",IF('BORANG PEREKODAN'!BL44="X",5,IF('BORANG PEREKODAN'!BK44="X",4,IF('BORANG PEREKODAN'!BJ44="X",3,IF('BORANG PEREKODAN'!BI44="X",2,IF('BORANG PEREKODAN'!BH44="X",1,""))))))</f>
      </c>
      <c r="P40" s="44">
        <f>IF('BORANG PEREKODAN'!BS44="X","6*",IF('BORANG PEREKODAN'!BR44="X",5,IF('BORANG PEREKODAN'!BQ44="X",4,IF('BORANG PEREKODAN'!BP44="X",3,IF('BORANG PEREKODAN'!BO44="X",2,IF('BORANG PEREKODAN'!BN44="X",1,""))))))</f>
      </c>
    </row>
    <row r="41" spans="1:16" ht="30" customHeight="1">
      <c r="A41" s="48"/>
      <c r="B41" s="43">
        <f>IF('BORANG PEREKODAN'!B45="","",'BORANG PEREKODAN'!B45)</f>
        <v>29</v>
      </c>
      <c r="C41" s="40">
        <f>IF('BORANG PEREKODAN'!C45="","",'BORANG PEREKODAN'!C45)</f>
      </c>
      <c r="D41" s="41">
        <f>IF('BORANG PEREKODAN'!D45="","",'BORANG PEREKODAN'!D45)</f>
      </c>
      <c r="E41" s="100">
        <f>IF('BORANG PEREKODAN'!E45="","",'BORANG PEREKODAN'!E45)</f>
      </c>
      <c r="F41" s="103">
        <f>IF('BORANG PEREKODAN'!K45="X","6*",IF('BORANG PEREKODAN'!J45="X",5,IF('BORANG PEREKODAN'!I45="X",4,IF('BORANG PEREKODAN'!H45="X",3,IF('BORANG PEREKODAN'!G45="X",2,IF('BORANG PEREKODAN'!F45="X",1,""))))))</f>
      </c>
      <c r="G41" s="21">
        <f>IF('BORANG PEREKODAN'!Q45="X","6*",IF('BORANG PEREKODAN'!P45="X",5,IF('BORANG PEREKODAN'!O45="X",4,IF('BORANG PEREKODAN'!N45="X",3,IF('BORANG PEREKODAN'!M45="X",2,IF('BORANG PEREKODAN'!L45="X",1,""))))))</f>
      </c>
      <c r="H41" s="21">
        <f>IF('BORANG PEREKODAN'!W45="X","6*",IF('BORANG PEREKODAN'!V45="X",5,IF('BORANG PEREKODAN'!U45="X",4,IF('BORANG PEREKODAN'!T45="X",3,IF('BORANG PEREKODAN'!S45="X",2,IF('BORANG PEREKODAN'!R45="X",1,""))))))</f>
      </c>
      <c r="I41" s="21">
        <f>IF('BORANG PEREKODAN'!AC45="X","6*",IF('BORANG PEREKODAN'!AB45="X",5,IF('BORANG PEREKODAN'!AA45="X",4,IF('BORANG PEREKODAN'!Z45="X",3,IF('BORANG PEREKODAN'!Y45="X",2,IF('BORANG PEREKODAN'!X45="X",1,""))))))</f>
      </c>
      <c r="J41" s="21">
        <f>IF('BORANG PEREKODAN'!AI45="X","6*",IF('BORANG PEREKODAN'!AH45="X",5,IF('BORANG PEREKODAN'!AG45="X",4,IF('BORANG PEREKODAN'!AF45="X",3,IF('BORANG PEREKODAN'!AE45="X",2,IF('BORANG PEREKODAN'!AD45="X",1,""))))))</f>
      </c>
      <c r="K41" s="21">
        <f>IF('BORANG PEREKODAN'!AO45="X","6*",IF('BORANG PEREKODAN'!AN45="X",5,IF('BORANG PEREKODAN'!AM45="X",4,IF('BORANG PEREKODAN'!AL45="X",3,IF('BORANG PEREKODAN'!AK45="X",2,IF('BORANG PEREKODAN'!AJ45="X",1,""))))))</f>
      </c>
      <c r="L41" s="21">
        <f>IF('BORANG PEREKODAN'!AU45="X","6*",IF('BORANG PEREKODAN'!AT45="X",5,IF('BORANG PEREKODAN'!AS45="X",4,IF('BORANG PEREKODAN'!AR45="X",3,IF('BORANG PEREKODAN'!AQ45="X",2,IF('BORANG PEREKODAN'!AP45="X",1,""))))))</f>
      </c>
      <c r="M41" s="21">
        <f>IF('BORANG PEREKODAN'!BA45="X","6*",IF('BORANG PEREKODAN'!AZ45="X",5,IF('BORANG PEREKODAN'!AY45="X",4,IF('BORANG PEREKODAN'!AX45="X",3,IF('BORANG PEREKODAN'!AW45="X",2,IF('BORANG PEREKODAN'!AV45="X",1,""))))))</f>
      </c>
      <c r="N41" s="21">
        <f>IF('BORANG PEREKODAN'!BG45="X","6*",IF('BORANG PEREKODAN'!BF45="X",5,IF('BORANG PEREKODAN'!BE45="X",4,IF('BORANG PEREKODAN'!BD45="X",3,IF('BORANG PEREKODAN'!BC45="X",2,IF('BORANG PEREKODAN'!BB45="X",1,""))))))</f>
      </c>
      <c r="O41" s="21">
        <f>IF('BORANG PEREKODAN'!BM45="X","6*",IF('BORANG PEREKODAN'!BL45="X",5,IF('BORANG PEREKODAN'!BK45="X",4,IF('BORANG PEREKODAN'!BJ45="X",3,IF('BORANG PEREKODAN'!BI45="X",2,IF('BORANG PEREKODAN'!BH45="X",1,""))))))</f>
      </c>
      <c r="P41" s="44">
        <f>IF('BORANG PEREKODAN'!BS45="X","6*",IF('BORANG PEREKODAN'!BR45="X",5,IF('BORANG PEREKODAN'!BQ45="X",4,IF('BORANG PEREKODAN'!BP45="X",3,IF('BORANG PEREKODAN'!BO45="X",2,IF('BORANG PEREKODAN'!BN45="X",1,""))))))</f>
      </c>
    </row>
    <row r="42" spans="1:16" ht="30" customHeight="1">
      <c r="A42" s="48"/>
      <c r="B42" s="43">
        <f>IF('BORANG PEREKODAN'!B46="","",'BORANG PEREKODAN'!B46)</f>
        <v>30</v>
      </c>
      <c r="C42" s="40">
        <f>IF('BORANG PEREKODAN'!C46="","",'BORANG PEREKODAN'!C46)</f>
      </c>
      <c r="D42" s="41">
        <f>IF('BORANG PEREKODAN'!D46="","",'BORANG PEREKODAN'!D46)</f>
      </c>
      <c r="E42" s="100">
        <f>IF('BORANG PEREKODAN'!E46="","",'BORANG PEREKODAN'!E46)</f>
      </c>
      <c r="F42" s="103">
        <f>IF('BORANG PEREKODAN'!K46="X","6*",IF('BORANG PEREKODAN'!J46="X",5,IF('BORANG PEREKODAN'!I46="X",4,IF('BORANG PEREKODAN'!H46="X",3,IF('BORANG PEREKODAN'!G46="X",2,IF('BORANG PEREKODAN'!F46="X",1,""))))))</f>
      </c>
      <c r="G42" s="21">
        <f>IF('BORANG PEREKODAN'!Q46="X","6*",IF('BORANG PEREKODAN'!P46="X",5,IF('BORANG PEREKODAN'!O46="X",4,IF('BORANG PEREKODAN'!N46="X",3,IF('BORANG PEREKODAN'!M46="X",2,IF('BORANG PEREKODAN'!L46="X",1,""))))))</f>
      </c>
      <c r="H42" s="21">
        <f>IF('BORANG PEREKODAN'!W46="X","6*",IF('BORANG PEREKODAN'!V46="X",5,IF('BORANG PEREKODAN'!U46="X",4,IF('BORANG PEREKODAN'!T46="X",3,IF('BORANG PEREKODAN'!S46="X",2,IF('BORANG PEREKODAN'!R46="X",1,""))))))</f>
      </c>
      <c r="I42" s="21">
        <f>IF('BORANG PEREKODAN'!AC46="X","6*",IF('BORANG PEREKODAN'!AB46="X",5,IF('BORANG PEREKODAN'!AA46="X",4,IF('BORANG PEREKODAN'!Z46="X",3,IF('BORANG PEREKODAN'!Y46="X",2,IF('BORANG PEREKODAN'!X46="X",1,""))))))</f>
      </c>
      <c r="J42" s="21">
        <f>IF('BORANG PEREKODAN'!AI46="X","6*",IF('BORANG PEREKODAN'!AH46="X",5,IF('BORANG PEREKODAN'!AG46="X",4,IF('BORANG PEREKODAN'!AF46="X",3,IF('BORANG PEREKODAN'!AE46="X",2,IF('BORANG PEREKODAN'!AD46="X",1,""))))))</f>
      </c>
      <c r="K42" s="21">
        <f>IF('BORANG PEREKODAN'!AO46="X","6*",IF('BORANG PEREKODAN'!AN46="X",5,IF('BORANG PEREKODAN'!AM46="X",4,IF('BORANG PEREKODAN'!AL46="X",3,IF('BORANG PEREKODAN'!AK46="X",2,IF('BORANG PEREKODAN'!AJ46="X",1,""))))))</f>
      </c>
      <c r="L42" s="21">
        <f>IF('BORANG PEREKODAN'!AU46="X","6*",IF('BORANG PEREKODAN'!AT46="X",5,IF('BORANG PEREKODAN'!AS46="X",4,IF('BORANG PEREKODAN'!AR46="X",3,IF('BORANG PEREKODAN'!AQ46="X",2,IF('BORANG PEREKODAN'!AP46="X",1,""))))))</f>
      </c>
      <c r="M42" s="21">
        <f>IF('BORANG PEREKODAN'!BA46="X","6*",IF('BORANG PEREKODAN'!AZ46="X",5,IF('BORANG PEREKODAN'!AY46="X",4,IF('BORANG PEREKODAN'!AX46="X",3,IF('BORANG PEREKODAN'!AW46="X",2,IF('BORANG PEREKODAN'!AV46="X",1,""))))))</f>
      </c>
      <c r="N42" s="21">
        <f>IF('BORANG PEREKODAN'!BG46="X","6*",IF('BORANG PEREKODAN'!BF46="X",5,IF('BORANG PEREKODAN'!BE46="X",4,IF('BORANG PEREKODAN'!BD46="X",3,IF('BORANG PEREKODAN'!BC46="X",2,IF('BORANG PEREKODAN'!BB46="X",1,""))))))</f>
      </c>
      <c r="O42" s="21">
        <f>IF('BORANG PEREKODAN'!BM46="X","6*",IF('BORANG PEREKODAN'!BL46="X",5,IF('BORANG PEREKODAN'!BK46="X",4,IF('BORANG PEREKODAN'!BJ46="X",3,IF('BORANG PEREKODAN'!BI46="X",2,IF('BORANG PEREKODAN'!BH46="X",1,""))))))</f>
      </c>
      <c r="P42" s="44">
        <f>IF('BORANG PEREKODAN'!BS46="X","6*",IF('BORANG PEREKODAN'!BR46="X",5,IF('BORANG PEREKODAN'!BQ46="X",4,IF('BORANG PEREKODAN'!BP46="X",3,IF('BORANG PEREKODAN'!BO46="X",2,IF('BORANG PEREKODAN'!BN46="X",1,""))))))</f>
      </c>
    </row>
    <row r="43" spans="1:16" ht="30" customHeight="1">
      <c r="A43" s="48"/>
      <c r="B43" s="43">
        <f>IF('BORANG PEREKODAN'!B47="","",'BORANG PEREKODAN'!B47)</f>
        <v>31</v>
      </c>
      <c r="C43" s="40">
        <f>IF('BORANG PEREKODAN'!C47="","",'BORANG PEREKODAN'!C47)</f>
      </c>
      <c r="D43" s="41">
        <f>IF('BORANG PEREKODAN'!D47="","",'BORANG PEREKODAN'!D47)</f>
      </c>
      <c r="E43" s="100">
        <f>IF('BORANG PEREKODAN'!E47="","",'BORANG PEREKODAN'!E47)</f>
      </c>
      <c r="F43" s="103">
        <f>IF('BORANG PEREKODAN'!K47="X","6*",IF('BORANG PEREKODAN'!J47="X",5,IF('BORANG PEREKODAN'!I47="X",4,IF('BORANG PEREKODAN'!H47="X",3,IF('BORANG PEREKODAN'!G47="X",2,IF('BORANG PEREKODAN'!F47="X",1,""))))))</f>
      </c>
      <c r="G43" s="21">
        <f>IF('BORANG PEREKODAN'!Q47="X","6*",IF('BORANG PEREKODAN'!P47="X",5,IF('BORANG PEREKODAN'!O47="X",4,IF('BORANG PEREKODAN'!N47="X",3,IF('BORANG PEREKODAN'!M47="X",2,IF('BORANG PEREKODAN'!L47="X",1,""))))))</f>
      </c>
      <c r="H43" s="21">
        <f>IF('BORANG PEREKODAN'!W47="X","6*",IF('BORANG PEREKODAN'!V47="X",5,IF('BORANG PEREKODAN'!U47="X",4,IF('BORANG PEREKODAN'!T47="X",3,IF('BORANG PEREKODAN'!S47="X",2,IF('BORANG PEREKODAN'!R47="X",1,""))))))</f>
      </c>
      <c r="I43" s="21">
        <f>IF('BORANG PEREKODAN'!AC47="X","6*",IF('BORANG PEREKODAN'!AB47="X",5,IF('BORANG PEREKODAN'!AA47="X",4,IF('BORANG PEREKODAN'!Z47="X",3,IF('BORANG PEREKODAN'!Y47="X",2,IF('BORANG PEREKODAN'!X47="X",1,""))))))</f>
      </c>
      <c r="J43" s="21">
        <f>IF('BORANG PEREKODAN'!AI47="X","6*",IF('BORANG PEREKODAN'!AH47="X",5,IF('BORANG PEREKODAN'!AG47="X",4,IF('BORANG PEREKODAN'!AF47="X",3,IF('BORANG PEREKODAN'!AE47="X",2,IF('BORANG PEREKODAN'!AD47="X",1,""))))))</f>
      </c>
      <c r="K43" s="21">
        <f>IF('BORANG PEREKODAN'!AO47="X","6*",IF('BORANG PEREKODAN'!AN47="X",5,IF('BORANG PEREKODAN'!AM47="X",4,IF('BORANG PEREKODAN'!AL47="X",3,IF('BORANG PEREKODAN'!AK47="X",2,IF('BORANG PEREKODAN'!AJ47="X",1,""))))))</f>
      </c>
      <c r="L43" s="21">
        <f>IF('BORANG PEREKODAN'!AU47="X","6*",IF('BORANG PEREKODAN'!AT47="X",5,IF('BORANG PEREKODAN'!AS47="X",4,IF('BORANG PEREKODAN'!AR47="X",3,IF('BORANG PEREKODAN'!AQ47="X",2,IF('BORANG PEREKODAN'!AP47="X",1,""))))))</f>
      </c>
      <c r="M43" s="21">
        <f>IF('BORANG PEREKODAN'!BA47="X","6*",IF('BORANG PEREKODAN'!AZ47="X",5,IF('BORANG PEREKODAN'!AY47="X",4,IF('BORANG PEREKODAN'!AX47="X",3,IF('BORANG PEREKODAN'!AW47="X",2,IF('BORANG PEREKODAN'!AV47="X",1,""))))))</f>
      </c>
      <c r="N43" s="21">
        <f>IF('BORANG PEREKODAN'!BG47="X","6*",IF('BORANG PEREKODAN'!BF47="X",5,IF('BORANG PEREKODAN'!BE47="X",4,IF('BORANG PEREKODAN'!BD47="X",3,IF('BORANG PEREKODAN'!BC47="X",2,IF('BORANG PEREKODAN'!BB47="X",1,""))))))</f>
      </c>
      <c r="O43" s="21">
        <f>IF('BORANG PEREKODAN'!BM47="X","6*",IF('BORANG PEREKODAN'!BL47="X",5,IF('BORANG PEREKODAN'!BK47="X",4,IF('BORANG PEREKODAN'!BJ47="X",3,IF('BORANG PEREKODAN'!BI47="X",2,IF('BORANG PEREKODAN'!BH47="X",1,""))))))</f>
      </c>
      <c r="P43" s="44">
        <f>IF('BORANG PEREKODAN'!BS47="X","6*",IF('BORANG PEREKODAN'!BR47="X",5,IF('BORANG PEREKODAN'!BQ47="X",4,IF('BORANG PEREKODAN'!BP47="X",3,IF('BORANG PEREKODAN'!BO47="X",2,IF('BORANG PEREKODAN'!BN47="X",1,""))))))</f>
      </c>
    </row>
    <row r="44" spans="1:16" ht="30" customHeight="1">
      <c r="A44" s="48"/>
      <c r="B44" s="43">
        <f>IF('BORANG PEREKODAN'!B48="","",'BORANG PEREKODAN'!B48)</f>
        <v>32</v>
      </c>
      <c r="C44" s="40">
        <f>IF('BORANG PEREKODAN'!C48="","",'BORANG PEREKODAN'!C48)</f>
      </c>
      <c r="D44" s="41">
        <f>IF('BORANG PEREKODAN'!D48="","",'BORANG PEREKODAN'!D48)</f>
      </c>
      <c r="E44" s="100">
        <f>IF('BORANG PEREKODAN'!E48="","",'BORANG PEREKODAN'!E48)</f>
      </c>
      <c r="F44" s="103">
        <f>IF('BORANG PEREKODAN'!K48="X","6*",IF('BORANG PEREKODAN'!J48="X",5,IF('BORANG PEREKODAN'!I48="X",4,IF('BORANG PEREKODAN'!H48="X",3,IF('BORANG PEREKODAN'!G48="X",2,IF('BORANG PEREKODAN'!F48="X",1,""))))))</f>
      </c>
      <c r="G44" s="21">
        <f>IF('BORANG PEREKODAN'!Q48="X","6*",IF('BORANG PEREKODAN'!P48="X",5,IF('BORANG PEREKODAN'!O48="X",4,IF('BORANG PEREKODAN'!N48="X",3,IF('BORANG PEREKODAN'!M48="X",2,IF('BORANG PEREKODAN'!L48="X",1,""))))))</f>
      </c>
      <c r="H44" s="21">
        <f>IF('BORANG PEREKODAN'!W48="X","6*",IF('BORANG PEREKODAN'!V48="X",5,IF('BORANG PEREKODAN'!U48="X",4,IF('BORANG PEREKODAN'!T48="X",3,IF('BORANG PEREKODAN'!S48="X",2,IF('BORANG PEREKODAN'!R48="X",1,""))))))</f>
      </c>
      <c r="I44" s="21">
        <f>IF('BORANG PEREKODAN'!AC48="X","6*",IF('BORANG PEREKODAN'!AB48="X",5,IF('BORANG PEREKODAN'!AA48="X",4,IF('BORANG PEREKODAN'!Z48="X",3,IF('BORANG PEREKODAN'!Y48="X",2,IF('BORANG PEREKODAN'!X48="X",1,""))))))</f>
      </c>
      <c r="J44" s="21">
        <f>IF('BORANG PEREKODAN'!AI48="X","6*",IF('BORANG PEREKODAN'!AH48="X",5,IF('BORANG PEREKODAN'!AG48="X",4,IF('BORANG PEREKODAN'!AF48="X",3,IF('BORANG PEREKODAN'!AE48="X",2,IF('BORANG PEREKODAN'!AD48="X",1,""))))))</f>
      </c>
      <c r="K44" s="21">
        <f>IF('BORANG PEREKODAN'!AO48="X","6*",IF('BORANG PEREKODAN'!AN48="X",5,IF('BORANG PEREKODAN'!AM48="X",4,IF('BORANG PEREKODAN'!AL48="X",3,IF('BORANG PEREKODAN'!AK48="X",2,IF('BORANG PEREKODAN'!AJ48="X",1,""))))))</f>
      </c>
      <c r="L44" s="21">
        <f>IF('BORANG PEREKODAN'!AU48="X","6*",IF('BORANG PEREKODAN'!AT48="X",5,IF('BORANG PEREKODAN'!AS48="X",4,IF('BORANG PEREKODAN'!AR48="X",3,IF('BORANG PEREKODAN'!AQ48="X",2,IF('BORANG PEREKODAN'!AP48="X",1,""))))))</f>
      </c>
      <c r="M44" s="21">
        <f>IF('BORANG PEREKODAN'!BA48="X","6*",IF('BORANG PEREKODAN'!AZ48="X",5,IF('BORANG PEREKODAN'!AY48="X",4,IF('BORANG PEREKODAN'!AX48="X",3,IF('BORANG PEREKODAN'!AW48="X",2,IF('BORANG PEREKODAN'!AV48="X",1,""))))))</f>
      </c>
      <c r="N44" s="21">
        <f>IF('BORANG PEREKODAN'!BG48="X","6*",IF('BORANG PEREKODAN'!BF48="X",5,IF('BORANG PEREKODAN'!BE48="X",4,IF('BORANG PEREKODAN'!BD48="X",3,IF('BORANG PEREKODAN'!BC48="X",2,IF('BORANG PEREKODAN'!BB48="X",1,""))))))</f>
      </c>
      <c r="O44" s="21">
        <f>IF('BORANG PEREKODAN'!BM48="X","6*",IF('BORANG PEREKODAN'!BL48="X",5,IF('BORANG PEREKODAN'!BK48="X",4,IF('BORANG PEREKODAN'!BJ48="X",3,IF('BORANG PEREKODAN'!BI48="X",2,IF('BORANG PEREKODAN'!BH48="X",1,""))))))</f>
      </c>
      <c r="P44" s="44">
        <f>IF('BORANG PEREKODAN'!BS48="X","6*",IF('BORANG PEREKODAN'!BR48="X",5,IF('BORANG PEREKODAN'!BQ48="X",4,IF('BORANG PEREKODAN'!BP48="X",3,IF('BORANG PEREKODAN'!BO48="X",2,IF('BORANG PEREKODAN'!BN48="X",1,""))))))</f>
      </c>
    </row>
    <row r="45" spans="1:16" ht="30" customHeight="1">
      <c r="A45" s="48"/>
      <c r="B45" s="43">
        <f>IF('BORANG PEREKODAN'!B49="","",'BORANG PEREKODAN'!B49)</f>
        <v>33</v>
      </c>
      <c r="C45" s="40">
        <f>IF('BORANG PEREKODAN'!C49="","",'BORANG PEREKODAN'!C49)</f>
      </c>
      <c r="D45" s="41">
        <f>IF('BORANG PEREKODAN'!D49="","",'BORANG PEREKODAN'!D49)</f>
      </c>
      <c r="E45" s="100">
        <f>IF('BORANG PEREKODAN'!E49="","",'BORANG PEREKODAN'!E49)</f>
      </c>
      <c r="F45" s="103">
        <f>IF('BORANG PEREKODAN'!K49="X","6*",IF('BORANG PEREKODAN'!J49="X",5,IF('BORANG PEREKODAN'!I49="X",4,IF('BORANG PEREKODAN'!H49="X",3,IF('BORANG PEREKODAN'!G49="X",2,IF('BORANG PEREKODAN'!F49="X",1,""))))))</f>
      </c>
      <c r="G45" s="21">
        <f>IF('BORANG PEREKODAN'!Q49="X","6*",IF('BORANG PEREKODAN'!P49="X",5,IF('BORANG PEREKODAN'!O49="X",4,IF('BORANG PEREKODAN'!N49="X",3,IF('BORANG PEREKODAN'!M49="X",2,IF('BORANG PEREKODAN'!L49="X",1,""))))))</f>
      </c>
      <c r="H45" s="21">
        <f>IF('BORANG PEREKODAN'!W49="X","6*",IF('BORANG PEREKODAN'!V49="X",5,IF('BORANG PEREKODAN'!U49="X",4,IF('BORANG PEREKODAN'!T49="X",3,IF('BORANG PEREKODAN'!S49="X",2,IF('BORANG PEREKODAN'!R49="X",1,""))))))</f>
      </c>
      <c r="I45" s="21">
        <f>IF('BORANG PEREKODAN'!AC49="X","6*",IF('BORANG PEREKODAN'!AB49="X",5,IF('BORANG PEREKODAN'!AA49="X",4,IF('BORANG PEREKODAN'!Z49="X",3,IF('BORANG PEREKODAN'!Y49="X",2,IF('BORANG PEREKODAN'!X49="X",1,""))))))</f>
      </c>
      <c r="J45" s="21">
        <f>IF('BORANG PEREKODAN'!AI49="X","6*",IF('BORANG PEREKODAN'!AH49="X",5,IF('BORANG PEREKODAN'!AG49="X",4,IF('BORANG PEREKODAN'!AF49="X",3,IF('BORANG PEREKODAN'!AE49="X",2,IF('BORANG PEREKODAN'!AD49="X",1,""))))))</f>
      </c>
      <c r="K45" s="21">
        <f>IF('BORANG PEREKODAN'!AO49="X","6*",IF('BORANG PEREKODAN'!AN49="X",5,IF('BORANG PEREKODAN'!AM49="X",4,IF('BORANG PEREKODAN'!AL49="X",3,IF('BORANG PEREKODAN'!AK49="X",2,IF('BORANG PEREKODAN'!AJ49="X",1,""))))))</f>
      </c>
      <c r="L45" s="21">
        <f>IF('BORANG PEREKODAN'!AU49="X","6*",IF('BORANG PEREKODAN'!AT49="X",5,IF('BORANG PEREKODAN'!AS49="X",4,IF('BORANG PEREKODAN'!AR49="X",3,IF('BORANG PEREKODAN'!AQ49="X",2,IF('BORANG PEREKODAN'!AP49="X",1,""))))))</f>
      </c>
      <c r="M45" s="21">
        <f>IF('BORANG PEREKODAN'!BA49="X","6*",IF('BORANG PEREKODAN'!AZ49="X",5,IF('BORANG PEREKODAN'!AY49="X",4,IF('BORANG PEREKODAN'!AX49="X",3,IF('BORANG PEREKODAN'!AW49="X",2,IF('BORANG PEREKODAN'!AV49="X",1,""))))))</f>
      </c>
      <c r="N45" s="21">
        <f>IF('BORANG PEREKODAN'!BG49="X","6*",IF('BORANG PEREKODAN'!BF49="X",5,IF('BORANG PEREKODAN'!BE49="X",4,IF('BORANG PEREKODAN'!BD49="X",3,IF('BORANG PEREKODAN'!BC49="X",2,IF('BORANG PEREKODAN'!BB49="X",1,""))))))</f>
      </c>
      <c r="O45" s="21">
        <f>IF('BORANG PEREKODAN'!BM49="X","6*",IF('BORANG PEREKODAN'!BL49="X",5,IF('BORANG PEREKODAN'!BK49="X",4,IF('BORANG PEREKODAN'!BJ49="X",3,IF('BORANG PEREKODAN'!BI49="X",2,IF('BORANG PEREKODAN'!BH49="X",1,""))))))</f>
      </c>
      <c r="P45" s="44">
        <f>IF('BORANG PEREKODAN'!BS49="X","6*",IF('BORANG PEREKODAN'!BR49="X",5,IF('BORANG PEREKODAN'!BQ49="X",4,IF('BORANG PEREKODAN'!BP49="X",3,IF('BORANG PEREKODAN'!BO49="X",2,IF('BORANG PEREKODAN'!BN49="X",1,""))))))</f>
      </c>
    </row>
    <row r="46" spans="1:16" ht="30" customHeight="1">
      <c r="A46" s="48"/>
      <c r="B46" s="43">
        <f>IF('BORANG PEREKODAN'!B50="","",'BORANG PEREKODAN'!B50)</f>
        <v>34</v>
      </c>
      <c r="C46" s="40">
        <f>IF('BORANG PEREKODAN'!C50="","",'BORANG PEREKODAN'!C50)</f>
      </c>
      <c r="D46" s="41">
        <f>IF('BORANG PEREKODAN'!D50="","",'BORANG PEREKODAN'!D50)</f>
      </c>
      <c r="E46" s="100">
        <f>IF('BORANG PEREKODAN'!E50="","",'BORANG PEREKODAN'!E50)</f>
      </c>
      <c r="F46" s="103">
        <f>IF('BORANG PEREKODAN'!K50="X","6*",IF('BORANG PEREKODAN'!J50="X",5,IF('BORANG PEREKODAN'!I50="X",4,IF('BORANG PEREKODAN'!H50="X",3,IF('BORANG PEREKODAN'!G50="X",2,IF('BORANG PEREKODAN'!F50="X",1,""))))))</f>
      </c>
      <c r="G46" s="21">
        <f>IF('BORANG PEREKODAN'!Q50="X","6*",IF('BORANG PEREKODAN'!P50="X",5,IF('BORANG PEREKODAN'!O50="X",4,IF('BORANG PEREKODAN'!N50="X",3,IF('BORANG PEREKODAN'!M50="X",2,IF('BORANG PEREKODAN'!L50="X",1,""))))))</f>
      </c>
      <c r="H46" s="21">
        <f>IF('BORANG PEREKODAN'!W50="X","6*",IF('BORANG PEREKODAN'!V50="X",5,IF('BORANG PEREKODAN'!U50="X",4,IF('BORANG PEREKODAN'!T50="X",3,IF('BORANG PEREKODAN'!S50="X",2,IF('BORANG PEREKODAN'!R50="X",1,""))))))</f>
      </c>
      <c r="I46" s="21">
        <f>IF('BORANG PEREKODAN'!AC50="X","6*",IF('BORANG PEREKODAN'!AB50="X",5,IF('BORANG PEREKODAN'!AA50="X",4,IF('BORANG PEREKODAN'!Z50="X",3,IF('BORANG PEREKODAN'!Y50="X",2,IF('BORANG PEREKODAN'!X50="X",1,""))))))</f>
      </c>
      <c r="J46" s="21">
        <f>IF('BORANG PEREKODAN'!AI50="X","6*",IF('BORANG PEREKODAN'!AH50="X",5,IF('BORANG PEREKODAN'!AG50="X",4,IF('BORANG PEREKODAN'!AF50="X",3,IF('BORANG PEREKODAN'!AE50="X",2,IF('BORANG PEREKODAN'!AD50="X",1,""))))))</f>
      </c>
      <c r="K46" s="21">
        <f>IF('BORANG PEREKODAN'!AO50="X","6*",IF('BORANG PEREKODAN'!AN50="X",5,IF('BORANG PEREKODAN'!AM50="X",4,IF('BORANG PEREKODAN'!AL50="X",3,IF('BORANG PEREKODAN'!AK50="X",2,IF('BORANG PEREKODAN'!AJ50="X",1,""))))))</f>
      </c>
      <c r="L46" s="21">
        <f>IF('BORANG PEREKODAN'!AU50="X","6*",IF('BORANG PEREKODAN'!AT50="X",5,IF('BORANG PEREKODAN'!AS50="X",4,IF('BORANG PEREKODAN'!AR50="X",3,IF('BORANG PEREKODAN'!AQ50="X",2,IF('BORANG PEREKODAN'!AP50="X",1,""))))))</f>
      </c>
      <c r="M46" s="21">
        <f>IF('BORANG PEREKODAN'!BA50="X","6*",IF('BORANG PEREKODAN'!AZ50="X",5,IF('BORANG PEREKODAN'!AY50="X",4,IF('BORANG PEREKODAN'!AX50="X",3,IF('BORANG PEREKODAN'!AW50="X",2,IF('BORANG PEREKODAN'!AV50="X",1,""))))))</f>
      </c>
      <c r="N46" s="21">
        <f>IF('BORANG PEREKODAN'!BG50="X","6*",IF('BORANG PEREKODAN'!BF50="X",5,IF('BORANG PEREKODAN'!BE50="X",4,IF('BORANG PEREKODAN'!BD50="X",3,IF('BORANG PEREKODAN'!BC50="X",2,IF('BORANG PEREKODAN'!BB50="X",1,""))))))</f>
      </c>
      <c r="O46" s="21">
        <f>IF('BORANG PEREKODAN'!BM50="X","6*",IF('BORANG PEREKODAN'!BL50="X",5,IF('BORANG PEREKODAN'!BK50="X",4,IF('BORANG PEREKODAN'!BJ50="X",3,IF('BORANG PEREKODAN'!BI50="X",2,IF('BORANG PEREKODAN'!BH50="X",1,""))))))</f>
      </c>
      <c r="P46" s="44">
        <f>IF('BORANG PEREKODAN'!BS50="X","6*",IF('BORANG PEREKODAN'!BR50="X",5,IF('BORANG PEREKODAN'!BQ50="X",4,IF('BORANG PEREKODAN'!BP50="X",3,IF('BORANG PEREKODAN'!BO50="X",2,IF('BORANG PEREKODAN'!BN50="X",1,""))))))</f>
      </c>
    </row>
    <row r="47" spans="1:16" ht="30" customHeight="1">
      <c r="A47" s="48"/>
      <c r="B47" s="43">
        <f>IF('BORANG PEREKODAN'!B51="","",'BORANG PEREKODAN'!B51)</f>
        <v>35</v>
      </c>
      <c r="C47" s="40">
        <f>IF('BORANG PEREKODAN'!C51="","",'BORANG PEREKODAN'!C51)</f>
      </c>
      <c r="D47" s="41">
        <f>IF('BORANG PEREKODAN'!D51="","",'BORANG PEREKODAN'!D51)</f>
      </c>
      <c r="E47" s="100">
        <f>IF('BORANG PEREKODAN'!E51="","",'BORANG PEREKODAN'!E51)</f>
      </c>
      <c r="F47" s="103">
        <f>IF('BORANG PEREKODAN'!K51="X","6*",IF('BORANG PEREKODAN'!J51="X",5,IF('BORANG PEREKODAN'!I51="X",4,IF('BORANG PEREKODAN'!H51="X",3,IF('BORANG PEREKODAN'!G51="X",2,IF('BORANG PEREKODAN'!F51="X",1,""))))))</f>
      </c>
      <c r="G47" s="21">
        <f>IF('BORANG PEREKODAN'!Q51="X","6*",IF('BORANG PEREKODAN'!P51="X",5,IF('BORANG PEREKODAN'!O51="X",4,IF('BORANG PEREKODAN'!N51="X",3,IF('BORANG PEREKODAN'!M51="X",2,IF('BORANG PEREKODAN'!L51="X",1,""))))))</f>
      </c>
      <c r="H47" s="21">
        <f>IF('BORANG PEREKODAN'!W51="X","6*",IF('BORANG PEREKODAN'!V51="X",5,IF('BORANG PEREKODAN'!U51="X",4,IF('BORANG PEREKODAN'!T51="X",3,IF('BORANG PEREKODAN'!S51="X",2,IF('BORANG PEREKODAN'!R51="X",1,""))))))</f>
      </c>
      <c r="I47" s="21">
        <f>IF('BORANG PEREKODAN'!AC51="X","6*",IF('BORANG PEREKODAN'!AB51="X",5,IF('BORANG PEREKODAN'!AA51="X",4,IF('BORANG PEREKODAN'!Z51="X",3,IF('BORANG PEREKODAN'!Y51="X",2,IF('BORANG PEREKODAN'!X51="X",1,""))))))</f>
      </c>
      <c r="J47" s="21">
        <f>IF('BORANG PEREKODAN'!AI51="X","6*",IF('BORANG PEREKODAN'!AH51="X",5,IF('BORANG PEREKODAN'!AG51="X",4,IF('BORANG PEREKODAN'!AF51="X",3,IF('BORANG PEREKODAN'!AE51="X",2,IF('BORANG PEREKODAN'!AD51="X",1,""))))))</f>
      </c>
      <c r="K47" s="21">
        <f>IF('BORANG PEREKODAN'!AO51="X","6*",IF('BORANG PEREKODAN'!AN51="X",5,IF('BORANG PEREKODAN'!AM51="X",4,IF('BORANG PEREKODAN'!AL51="X",3,IF('BORANG PEREKODAN'!AK51="X",2,IF('BORANG PEREKODAN'!AJ51="X",1,""))))))</f>
      </c>
      <c r="L47" s="21">
        <f>IF('BORANG PEREKODAN'!AU51="X","6*",IF('BORANG PEREKODAN'!AT51="X",5,IF('BORANG PEREKODAN'!AS51="X",4,IF('BORANG PEREKODAN'!AR51="X",3,IF('BORANG PEREKODAN'!AQ51="X",2,IF('BORANG PEREKODAN'!AP51="X",1,""))))))</f>
      </c>
      <c r="M47" s="21">
        <f>IF('BORANG PEREKODAN'!BA51="X","6*",IF('BORANG PEREKODAN'!AZ51="X",5,IF('BORANG PEREKODAN'!AY51="X",4,IF('BORANG PEREKODAN'!AX51="X",3,IF('BORANG PEREKODAN'!AW51="X",2,IF('BORANG PEREKODAN'!AV51="X",1,""))))))</f>
      </c>
      <c r="N47" s="21">
        <f>IF('BORANG PEREKODAN'!BG51="X","6*",IF('BORANG PEREKODAN'!BF51="X",5,IF('BORANG PEREKODAN'!BE51="X",4,IF('BORANG PEREKODAN'!BD51="X",3,IF('BORANG PEREKODAN'!BC51="X",2,IF('BORANG PEREKODAN'!BB51="X",1,""))))))</f>
      </c>
      <c r="O47" s="21">
        <f>IF('BORANG PEREKODAN'!BM51="X","6*",IF('BORANG PEREKODAN'!BL51="X",5,IF('BORANG PEREKODAN'!BK51="X",4,IF('BORANG PEREKODAN'!BJ51="X",3,IF('BORANG PEREKODAN'!BI51="X",2,IF('BORANG PEREKODAN'!BH51="X",1,""))))))</f>
      </c>
      <c r="P47" s="44">
        <f>IF('BORANG PEREKODAN'!BS51="X","6*",IF('BORANG PEREKODAN'!BR51="X",5,IF('BORANG PEREKODAN'!BQ51="X",4,IF('BORANG PEREKODAN'!BP51="X",3,IF('BORANG PEREKODAN'!BO51="X",2,IF('BORANG PEREKODAN'!BN51="X",1,""))))))</f>
      </c>
    </row>
    <row r="48" spans="1:16" ht="30" customHeight="1">
      <c r="A48" s="48"/>
      <c r="B48" s="43">
        <f>IF('BORANG PEREKODAN'!B52="","",'BORANG PEREKODAN'!B52)</f>
        <v>36</v>
      </c>
      <c r="C48" s="40">
        <f>IF('BORANG PEREKODAN'!C52="","",'BORANG PEREKODAN'!C52)</f>
      </c>
      <c r="D48" s="41">
        <f>IF('BORANG PEREKODAN'!D52="","",'BORANG PEREKODAN'!D52)</f>
      </c>
      <c r="E48" s="100">
        <f>IF('BORANG PEREKODAN'!E52="","",'BORANG PEREKODAN'!E52)</f>
      </c>
      <c r="F48" s="103">
        <f>IF('BORANG PEREKODAN'!K52="X","6*",IF('BORANG PEREKODAN'!J52="X",5,IF('BORANG PEREKODAN'!I52="X",4,IF('BORANG PEREKODAN'!H52="X",3,IF('BORANG PEREKODAN'!G52="X",2,IF('BORANG PEREKODAN'!F52="X",1,""))))))</f>
      </c>
      <c r="G48" s="21">
        <f>IF('BORANG PEREKODAN'!Q52="X","6*",IF('BORANG PEREKODAN'!P52="X",5,IF('BORANG PEREKODAN'!O52="X",4,IF('BORANG PEREKODAN'!N52="X",3,IF('BORANG PEREKODAN'!M52="X",2,IF('BORANG PEREKODAN'!L52="X",1,""))))))</f>
      </c>
      <c r="H48" s="21">
        <f>IF('BORANG PEREKODAN'!W52="X","6*",IF('BORANG PEREKODAN'!V52="X",5,IF('BORANG PEREKODAN'!U52="X",4,IF('BORANG PEREKODAN'!T52="X",3,IF('BORANG PEREKODAN'!S52="X",2,IF('BORANG PEREKODAN'!R52="X",1,""))))))</f>
      </c>
      <c r="I48" s="21">
        <f>IF('BORANG PEREKODAN'!AC52="X","6*",IF('BORANG PEREKODAN'!AB52="X",5,IF('BORANG PEREKODAN'!AA52="X",4,IF('BORANG PEREKODAN'!Z52="X",3,IF('BORANG PEREKODAN'!Y52="X",2,IF('BORANG PEREKODAN'!X52="X",1,""))))))</f>
      </c>
      <c r="J48" s="21">
        <f>IF('BORANG PEREKODAN'!AI52="X","6*",IF('BORANG PEREKODAN'!AH52="X",5,IF('BORANG PEREKODAN'!AG52="X",4,IF('BORANG PEREKODAN'!AF52="X",3,IF('BORANG PEREKODAN'!AE52="X",2,IF('BORANG PEREKODAN'!AD52="X",1,""))))))</f>
      </c>
      <c r="K48" s="21">
        <f>IF('BORANG PEREKODAN'!AO52="X","6*",IF('BORANG PEREKODAN'!AN52="X",5,IF('BORANG PEREKODAN'!AM52="X",4,IF('BORANG PEREKODAN'!AL52="X",3,IF('BORANG PEREKODAN'!AK52="X",2,IF('BORANG PEREKODAN'!AJ52="X",1,""))))))</f>
      </c>
      <c r="L48" s="21">
        <f>IF('BORANG PEREKODAN'!AU52="X","6*",IF('BORANG PEREKODAN'!AT52="X",5,IF('BORANG PEREKODAN'!AS52="X",4,IF('BORANG PEREKODAN'!AR52="X",3,IF('BORANG PEREKODAN'!AQ52="X",2,IF('BORANG PEREKODAN'!AP52="X",1,""))))))</f>
      </c>
      <c r="M48" s="21">
        <f>IF('BORANG PEREKODAN'!BA52="X","6*",IF('BORANG PEREKODAN'!AZ52="X",5,IF('BORANG PEREKODAN'!AY52="X",4,IF('BORANG PEREKODAN'!AX52="X",3,IF('BORANG PEREKODAN'!AW52="X",2,IF('BORANG PEREKODAN'!AV52="X",1,""))))))</f>
      </c>
      <c r="N48" s="21">
        <f>IF('BORANG PEREKODAN'!BG52="X","6*",IF('BORANG PEREKODAN'!BF52="X",5,IF('BORANG PEREKODAN'!BE52="X",4,IF('BORANG PEREKODAN'!BD52="X",3,IF('BORANG PEREKODAN'!BC52="X",2,IF('BORANG PEREKODAN'!BB52="X",1,""))))))</f>
      </c>
      <c r="O48" s="21">
        <f>IF('BORANG PEREKODAN'!BM52="X","6*",IF('BORANG PEREKODAN'!BL52="X",5,IF('BORANG PEREKODAN'!BK52="X",4,IF('BORANG PEREKODAN'!BJ52="X",3,IF('BORANG PEREKODAN'!BI52="X",2,IF('BORANG PEREKODAN'!BH52="X",1,""))))))</f>
      </c>
      <c r="P48" s="44">
        <f>IF('BORANG PEREKODAN'!BS52="X","6*",IF('BORANG PEREKODAN'!BR52="X",5,IF('BORANG PEREKODAN'!BQ52="X",4,IF('BORANG PEREKODAN'!BP52="X",3,IF('BORANG PEREKODAN'!BO52="X",2,IF('BORANG PEREKODAN'!BN52="X",1,""))))))</f>
      </c>
    </row>
    <row r="49" spans="1:16" ht="30" customHeight="1">
      <c r="A49" s="48"/>
      <c r="B49" s="43">
        <f>IF('BORANG PEREKODAN'!B53="","",'BORANG PEREKODAN'!B53)</f>
        <v>37</v>
      </c>
      <c r="C49" s="40">
        <f>IF('BORANG PEREKODAN'!C53="","",'BORANG PEREKODAN'!C53)</f>
      </c>
      <c r="D49" s="41">
        <f>IF('BORANG PEREKODAN'!D53="","",'BORANG PEREKODAN'!D53)</f>
      </c>
      <c r="E49" s="100">
        <f>IF('BORANG PEREKODAN'!E53="","",'BORANG PEREKODAN'!E53)</f>
      </c>
      <c r="F49" s="103">
        <f>IF('BORANG PEREKODAN'!K53="X","6*",IF('BORANG PEREKODAN'!J53="X",5,IF('BORANG PEREKODAN'!I53="X",4,IF('BORANG PEREKODAN'!H53="X",3,IF('BORANG PEREKODAN'!G53="X",2,IF('BORANG PEREKODAN'!F53="X",1,""))))))</f>
      </c>
      <c r="G49" s="21">
        <f>IF('BORANG PEREKODAN'!Q53="X","6*",IF('BORANG PEREKODAN'!P53="X",5,IF('BORANG PEREKODAN'!O53="X",4,IF('BORANG PEREKODAN'!N53="X",3,IF('BORANG PEREKODAN'!M53="X",2,IF('BORANG PEREKODAN'!L53="X",1,""))))))</f>
      </c>
      <c r="H49" s="21">
        <f>IF('BORANG PEREKODAN'!W53="X","6*",IF('BORANG PEREKODAN'!V53="X",5,IF('BORANG PEREKODAN'!U53="X",4,IF('BORANG PEREKODAN'!T53="X",3,IF('BORANG PEREKODAN'!S53="X",2,IF('BORANG PEREKODAN'!R53="X",1,""))))))</f>
      </c>
      <c r="I49" s="21">
        <f>IF('BORANG PEREKODAN'!AC53="X","6*",IF('BORANG PEREKODAN'!AB53="X",5,IF('BORANG PEREKODAN'!AA53="X",4,IF('BORANG PEREKODAN'!Z53="X",3,IF('BORANG PEREKODAN'!Y53="X",2,IF('BORANG PEREKODAN'!X53="X",1,""))))))</f>
      </c>
      <c r="J49" s="21">
        <f>IF('BORANG PEREKODAN'!AI53="X","6*",IF('BORANG PEREKODAN'!AH53="X",5,IF('BORANG PEREKODAN'!AG53="X",4,IF('BORANG PEREKODAN'!AF53="X",3,IF('BORANG PEREKODAN'!AE53="X",2,IF('BORANG PEREKODAN'!AD53="X",1,""))))))</f>
      </c>
      <c r="K49" s="21">
        <f>IF('BORANG PEREKODAN'!AO53="X","6*",IF('BORANG PEREKODAN'!AN53="X",5,IF('BORANG PEREKODAN'!AM53="X",4,IF('BORANG PEREKODAN'!AL53="X",3,IF('BORANG PEREKODAN'!AK53="X",2,IF('BORANG PEREKODAN'!AJ53="X",1,""))))))</f>
      </c>
      <c r="L49" s="21">
        <f>IF('BORANG PEREKODAN'!AU53="X","6*",IF('BORANG PEREKODAN'!AT53="X",5,IF('BORANG PEREKODAN'!AS53="X",4,IF('BORANG PEREKODAN'!AR53="X",3,IF('BORANG PEREKODAN'!AQ53="X",2,IF('BORANG PEREKODAN'!AP53="X",1,""))))))</f>
      </c>
      <c r="M49" s="21">
        <f>IF('BORANG PEREKODAN'!BA53="X","6*",IF('BORANG PEREKODAN'!AZ53="X",5,IF('BORANG PEREKODAN'!AY53="X",4,IF('BORANG PEREKODAN'!AX53="X",3,IF('BORANG PEREKODAN'!AW53="X",2,IF('BORANG PEREKODAN'!AV53="X",1,""))))))</f>
      </c>
      <c r="N49" s="21">
        <f>IF('BORANG PEREKODAN'!BG53="X","6*",IF('BORANG PEREKODAN'!BF53="X",5,IF('BORANG PEREKODAN'!BE53="X",4,IF('BORANG PEREKODAN'!BD53="X",3,IF('BORANG PEREKODAN'!BC53="X",2,IF('BORANG PEREKODAN'!BB53="X",1,""))))))</f>
      </c>
      <c r="O49" s="21">
        <f>IF('BORANG PEREKODAN'!BM53="X","6*",IF('BORANG PEREKODAN'!BL53="X",5,IF('BORANG PEREKODAN'!BK53="X",4,IF('BORANG PEREKODAN'!BJ53="X",3,IF('BORANG PEREKODAN'!BI53="X",2,IF('BORANG PEREKODAN'!BH53="X",1,""))))))</f>
      </c>
      <c r="P49" s="44">
        <f>IF('BORANG PEREKODAN'!BS53="X","6*",IF('BORANG PEREKODAN'!BR53="X",5,IF('BORANG PEREKODAN'!BQ53="X",4,IF('BORANG PEREKODAN'!BP53="X",3,IF('BORANG PEREKODAN'!BO53="X",2,IF('BORANG PEREKODAN'!BN53="X",1,""))))))</f>
      </c>
    </row>
    <row r="50" spans="1:16" ht="30" customHeight="1">
      <c r="A50" s="48"/>
      <c r="B50" s="43">
        <f>IF('BORANG PEREKODAN'!B54="","",'BORANG PEREKODAN'!B54)</f>
        <v>38</v>
      </c>
      <c r="C50" s="40">
        <f>IF('BORANG PEREKODAN'!C54="","",'BORANG PEREKODAN'!C54)</f>
      </c>
      <c r="D50" s="41">
        <f>IF('BORANG PEREKODAN'!D54="","",'BORANG PEREKODAN'!D54)</f>
      </c>
      <c r="E50" s="100">
        <f>IF('BORANG PEREKODAN'!E54="","",'BORANG PEREKODAN'!E54)</f>
      </c>
      <c r="F50" s="103">
        <f>IF('BORANG PEREKODAN'!K54="X","6*",IF('BORANG PEREKODAN'!J54="X",5,IF('BORANG PEREKODAN'!I54="X",4,IF('BORANG PEREKODAN'!H54="X",3,IF('BORANG PEREKODAN'!G54="X",2,IF('BORANG PEREKODAN'!F54="X",1,""))))))</f>
      </c>
      <c r="G50" s="21">
        <f>IF('BORANG PEREKODAN'!Q54="X","6*",IF('BORANG PEREKODAN'!P54="X",5,IF('BORANG PEREKODAN'!O54="X",4,IF('BORANG PEREKODAN'!N54="X",3,IF('BORANG PEREKODAN'!M54="X",2,IF('BORANG PEREKODAN'!L54="X",1,""))))))</f>
      </c>
      <c r="H50" s="21">
        <f>IF('BORANG PEREKODAN'!W54="X","6*",IF('BORANG PEREKODAN'!V54="X",5,IF('BORANG PEREKODAN'!U54="X",4,IF('BORANG PEREKODAN'!T54="X",3,IF('BORANG PEREKODAN'!S54="X",2,IF('BORANG PEREKODAN'!R54="X",1,""))))))</f>
      </c>
      <c r="I50" s="21">
        <f>IF('BORANG PEREKODAN'!AC54="X","6*",IF('BORANG PEREKODAN'!AB54="X",5,IF('BORANG PEREKODAN'!AA54="X",4,IF('BORANG PEREKODAN'!Z54="X",3,IF('BORANG PEREKODAN'!Y54="X",2,IF('BORANG PEREKODAN'!X54="X",1,""))))))</f>
      </c>
      <c r="J50" s="21">
        <f>IF('BORANG PEREKODAN'!AI54="X","6*",IF('BORANG PEREKODAN'!AH54="X",5,IF('BORANG PEREKODAN'!AG54="X",4,IF('BORANG PEREKODAN'!AF54="X",3,IF('BORANG PEREKODAN'!AE54="X",2,IF('BORANG PEREKODAN'!AD54="X",1,""))))))</f>
      </c>
      <c r="K50" s="21">
        <f>IF('BORANG PEREKODAN'!AO54="X","6*",IF('BORANG PEREKODAN'!AN54="X",5,IF('BORANG PEREKODAN'!AM54="X",4,IF('BORANG PEREKODAN'!AL54="X",3,IF('BORANG PEREKODAN'!AK54="X",2,IF('BORANG PEREKODAN'!AJ54="X",1,""))))))</f>
      </c>
      <c r="L50" s="21">
        <f>IF('BORANG PEREKODAN'!AU54="X","6*",IF('BORANG PEREKODAN'!AT54="X",5,IF('BORANG PEREKODAN'!AS54="X",4,IF('BORANG PEREKODAN'!AR54="X",3,IF('BORANG PEREKODAN'!AQ54="X",2,IF('BORANG PEREKODAN'!AP54="X",1,""))))))</f>
      </c>
      <c r="M50" s="21">
        <f>IF('BORANG PEREKODAN'!BA54="X","6*",IF('BORANG PEREKODAN'!AZ54="X",5,IF('BORANG PEREKODAN'!AY54="X",4,IF('BORANG PEREKODAN'!AX54="X",3,IF('BORANG PEREKODAN'!AW54="X",2,IF('BORANG PEREKODAN'!AV54="X",1,""))))))</f>
      </c>
      <c r="N50" s="21">
        <f>IF('BORANG PEREKODAN'!BG54="X","6*",IF('BORANG PEREKODAN'!BF54="X",5,IF('BORANG PEREKODAN'!BE54="X",4,IF('BORANG PEREKODAN'!BD54="X",3,IF('BORANG PEREKODAN'!BC54="X",2,IF('BORANG PEREKODAN'!BB54="X",1,""))))))</f>
      </c>
      <c r="O50" s="21">
        <f>IF('BORANG PEREKODAN'!BM54="X","6*",IF('BORANG PEREKODAN'!BL54="X",5,IF('BORANG PEREKODAN'!BK54="X",4,IF('BORANG PEREKODAN'!BJ54="X",3,IF('BORANG PEREKODAN'!BI54="X",2,IF('BORANG PEREKODAN'!BH54="X",1,""))))))</f>
      </c>
      <c r="P50" s="44">
        <f>IF('BORANG PEREKODAN'!BS54="X","6*",IF('BORANG PEREKODAN'!BR54="X",5,IF('BORANG PEREKODAN'!BQ54="X",4,IF('BORANG PEREKODAN'!BP54="X",3,IF('BORANG PEREKODAN'!BO54="X",2,IF('BORANG PEREKODAN'!BN54="X",1,""))))))</f>
      </c>
    </row>
    <row r="51" spans="1:16" ht="30" customHeight="1">
      <c r="A51" s="48"/>
      <c r="B51" s="43">
        <f>IF('BORANG PEREKODAN'!B55="","",'BORANG PEREKODAN'!B55)</f>
        <v>39</v>
      </c>
      <c r="C51" s="40">
        <f>IF('BORANG PEREKODAN'!C55="","",'BORANG PEREKODAN'!C55)</f>
      </c>
      <c r="D51" s="41">
        <f>IF('BORANG PEREKODAN'!D55="","",'BORANG PEREKODAN'!D55)</f>
      </c>
      <c r="E51" s="100">
        <f>IF('BORANG PEREKODAN'!E55="","",'BORANG PEREKODAN'!E55)</f>
      </c>
      <c r="F51" s="103">
        <f>IF('BORANG PEREKODAN'!K55="X","6*",IF('BORANG PEREKODAN'!J55="X",5,IF('BORANG PEREKODAN'!I55="X",4,IF('BORANG PEREKODAN'!H55="X",3,IF('BORANG PEREKODAN'!G55="X",2,IF('BORANG PEREKODAN'!F55="X",1,""))))))</f>
      </c>
      <c r="G51" s="21">
        <f>IF('BORANG PEREKODAN'!Q55="X","6*",IF('BORANG PEREKODAN'!P55="X",5,IF('BORANG PEREKODAN'!O55="X",4,IF('BORANG PEREKODAN'!N55="X",3,IF('BORANG PEREKODAN'!M55="X",2,IF('BORANG PEREKODAN'!L55="X",1,""))))))</f>
      </c>
      <c r="H51" s="21">
        <f>IF('BORANG PEREKODAN'!W55="X","6*",IF('BORANG PEREKODAN'!V55="X",5,IF('BORANG PEREKODAN'!U55="X",4,IF('BORANG PEREKODAN'!T55="X",3,IF('BORANG PEREKODAN'!S55="X",2,IF('BORANG PEREKODAN'!R55="X",1,""))))))</f>
      </c>
      <c r="I51" s="21">
        <f>IF('BORANG PEREKODAN'!AC55="X","6*",IF('BORANG PEREKODAN'!AB55="X",5,IF('BORANG PEREKODAN'!AA55="X",4,IF('BORANG PEREKODAN'!Z55="X",3,IF('BORANG PEREKODAN'!Y55="X",2,IF('BORANG PEREKODAN'!X55="X",1,""))))))</f>
      </c>
      <c r="J51" s="21">
        <f>IF('BORANG PEREKODAN'!AI55="X","6*",IF('BORANG PEREKODAN'!AH55="X",5,IF('BORANG PEREKODAN'!AG55="X",4,IF('BORANG PEREKODAN'!AF55="X",3,IF('BORANG PEREKODAN'!AE55="X",2,IF('BORANG PEREKODAN'!AD55="X",1,""))))))</f>
      </c>
      <c r="K51" s="21">
        <f>IF('BORANG PEREKODAN'!AO55="X","6*",IF('BORANG PEREKODAN'!AN55="X",5,IF('BORANG PEREKODAN'!AM55="X",4,IF('BORANG PEREKODAN'!AL55="X",3,IF('BORANG PEREKODAN'!AK55="X",2,IF('BORANG PEREKODAN'!AJ55="X",1,""))))))</f>
      </c>
      <c r="L51" s="21">
        <f>IF('BORANG PEREKODAN'!AU55="X","6*",IF('BORANG PEREKODAN'!AT55="X",5,IF('BORANG PEREKODAN'!AS55="X",4,IF('BORANG PEREKODAN'!AR55="X",3,IF('BORANG PEREKODAN'!AQ55="X",2,IF('BORANG PEREKODAN'!AP55="X",1,""))))))</f>
      </c>
      <c r="M51" s="21">
        <f>IF('BORANG PEREKODAN'!BA55="X","6*",IF('BORANG PEREKODAN'!AZ55="X",5,IF('BORANG PEREKODAN'!AY55="X",4,IF('BORANG PEREKODAN'!AX55="X",3,IF('BORANG PEREKODAN'!AW55="X",2,IF('BORANG PEREKODAN'!AV55="X",1,""))))))</f>
      </c>
      <c r="N51" s="21">
        <f>IF('BORANG PEREKODAN'!BG55="X","6*",IF('BORANG PEREKODAN'!BF55="X",5,IF('BORANG PEREKODAN'!BE55="X",4,IF('BORANG PEREKODAN'!BD55="X",3,IF('BORANG PEREKODAN'!BC55="X",2,IF('BORANG PEREKODAN'!BB55="X",1,""))))))</f>
      </c>
      <c r="O51" s="21">
        <f>IF('BORANG PEREKODAN'!BM55="X","6*",IF('BORANG PEREKODAN'!BL55="X",5,IF('BORANG PEREKODAN'!BK55="X",4,IF('BORANG PEREKODAN'!BJ55="X",3,IF('BORANG PEREKODAN'!BI55="X",2,IF('BORANG PEREKODAN'!BH55="X",1,""))))))</f>
      </c>
      <c r="P51" s="44">
        <f>IF('BORANG PEREKODAN'!BS55="X","6*",IF('BORANG PEREKODAN'!BR55="X",5,IF('BORANG PEREKODAN'!BQ55="X",4,IF('BORANG PEREKODAN'!BP55="X",3,IF('BORANG PEREKODAN'!BO55="X",2,IF('BORANG PEREKODAN'!BN55="X",1,""))))))</f>
      </c>
    </row>
    <row r="52" spans="1:16" ht="30" customHeight="1">
      <c r="A52" s="48"/>
      <c r="B52" s="43">
        <f>IF('BORANG PEREKODAN'!B56="","",'BORANG PEREKODAN'!B56)</f>
        <v>40</v>
      </c>
      <c r="C52" s="40">
        <f>IF('BORANG PEREKODAN'!C56="","",'BORANG PEREKODAN'!C56)</f>
      </c>
      <c r="D52" s="41">
        <f>IF('BORANG PEREKODAN'!D56="","",'BORANG PEREKODAN'!D56)</f>
      </c>
      <c r="E52" s="100">
        <f>IF('BORANG PEREKODAN'!E56="","",'BORANG PEREKODAN'!E56)</f>
      </c>
      <c r="F52" s="103">
        <f>IF('BORANG PEREKODAN'!K56="X","6*",IF('BORANG PEREKODAN'!J56="X",5,IF('BORANG PEREKODAN'!I56="X",4,IF('BORANG PEREKODAN'!H56="X",3,IF('BORANG PEREKODAN'!G56="X",2,IF('BORANG PEREKODAN'!F56="X",1,""))))))</f>
      </c>
      <c r="G52" s="21">
        <f>IF('BORANG PEREKODAN'!Q56="X","6*",IF('BORANG PEREKODAN'!P56="X",5,IF('BORANG PEREKODAN'!O56="X",4,IF('BORANG PEREKODAN'!N56="X",3,IF('BORANG PEREKODAN'!M56="X",2,IF('BORANG PEREKODAN'!L56="X",1,""))))))</f>
      </c>
      <c r="H52" s="21">
        <f>IF('BORANG PEREKODAN'!W56="X","6*",IF('BORANG PEREKODAN'!V56="X",5,IF('BORANG PEREKODAN'!U56="X",4,IF('BORANG PEREKODAN'!T56="X",3,IF('BORANG PEREKODAN'!S56="X",2,IF('BORANG PEREKODAN'!R56="X",1,""))))))</f>
      </c>
      <c r="I52" s="21">
        <f>IF('BORANG PEREKODAN'!AC56="X","6*",IF('BORANG PEREKODAN'!AB56="X",5,IF('BORANG PEREKODAN'!AA56="X",4,IF('BORANG PEREKODAN'!Z56="X",3,IF('BORANG PEREKODAN'!Y56="X",2,IF('BORANG PEREKODAN'!X56="X",1,""))))))</f>
      </c>
      <c r="J52" s="21">
        <f>IF('BORANG PEREKODAN'!AI56="X","6*",IF('BORANG PEREKODAN'!AH56="X",5,IF('BORANG PEREKODAN'!AG56="X",4,IF('BORANG PEREKODAN'!AF56="X",3,IF('BORANG PEREKODAN'!AE56="X",2,IF('BORANG PEREKODAN'!AD56="X",1,""))))))</f>
      </c>
      <c r="K52" s="21">
        <f>IF('BORANG PEREKODAN'!AO56="X","6*",IF('BORANG PEREKODAN'!AN56="X",5,IF('BORANG PEREKODAN'!AM56="X",4,IF('BORANG PEREKODAN'!AL56="X",3,IF('BORANG PEREKODAN'!AK56="X",2,IF('BORANG PEREKODAN'!AJ56="X",1,""))))))</f>
      </c>
      <c r="L52" s="21">
        <f>IF('BORANG PEREKODAN'!AU56="X","6*",IF('BORANG PEREKODAN'!AT56="X",5,IF('BORANG PEREKODAN'!AS56="X",4,IF('BORANG PEREKODAN'!AR56="X",3,IF('BORANG PEREKODAN'!AQ56="X",2,IF('BORANG PEREKODAN'!AP56="X",1,""))))))</f>
      </c>
      <c r="M52" s="21">
        <f>IF('BORANG PEREKODAN'!BA56="X","6*",IF('BORANG PEREKODAN'!AZ56="X",5,IF('BORANG PEREKODAN'!AY56="X",4,IF('BORANG PEREKODAN'!AX56="X",3,IF('BORANG PEREKODAN'!AW56="X",2,IF('BORANG PEREKODAN'!AV56="X",1,""))))))</f>
      </c>
      <c r="N52" s="21">
        <f>IF('BORANG PEREKODAN'!BG56="X","6*",IF('BORANG PEREKODAN'!BF56="X",5,IF('BORANG PEREKODAN'!BE56="X",4,IF('BORANG PEREKODAN'!BD56="X",3,IF('BORANG PEREKODAN'!BC56="X",2,IF('BORANG PEREKODAN'!BB56="X",1,""))))))</f>
      </c>
      <c r="O52" s="21">
        <f>IF('BORANG PEREKODAN'!BM56="X","6*",IF('BORANG PEREKODAN'!BL56="X",5,IF('BORANG PEREKODAN'!BK56="X",4,IF('BORANG PEREKODAN'!BJ56="X",3,IF('BORANG PEREKODAN'!BI56="X",2,IF('BORANG PEREKODAN'!BH56="X",1,""))))))</f>
      </c>
      <c r="P52" s="44">
        <f>IF('BORANG PEREKODAN'!BS56="X","6*",IF('BORANG PEREKODAN'!BR56="X",5,IF('BORANG PEREKODAN'!BQ56="X",4,IF('BORANG PEREKODAN'!BP56="X",3,IF('BORANG PEREKODAN'!BO56="X",2,IF('BORANG PEREKODAN'!BN56="X",1,""))))))</f>
      </c>
    </row>
    <row r="53" spans="1:16" ht="30" customHeight="1">
      <c r="A53" s="48"/>
      <c r="B53" s="43">
        <f>IF('BORANG PEREKODAN'!B57="","",'BORANG PEREKODAN'!B57)</f>
        <v>41</v>
      </c>
      <c r="C53" s="40">
        <f>IF('BORANG PEREKODAN'!C57="","",'BORANG PEREKODAN'!C57)</f>
      </c>
      <c r="D53" s="41">
        <f>IF('BORANG PEREKODAN'!D57="","",'BORANG PEREKODAN'!D57)</f>
      </c>
      <c r="E53" s="100">
        <f>IF('BORANG PEREKODAN'!E57="","",'BORANG PEREKODAN'!E57)</f>
      </c>
      <c r="F53" s="103">
        <f>IF('BORANG PEREKODAN'!K57="X","6*",IF('BORANG PEREKODAN'!J57="X",5,IF('BORANG PEREKODAN'!I57="X",4,IF('BORANG PEREKODAN'!H57="X",3,IF('BORANG PEREKODAN'!G57="X",2,IF('BORANG PEREKODAN'!F57="X",1,""))))))</f>
      </c>
      <c r="G53" s="21">
        <f>IF('BORANG PEREKODAN'!Q57="X","6*",IF('BORANG PEREKODAN'!P57="X",5,IF('BORANG PEREKODAN'!O57="X",4,IF('BORANG PEREKODAN'!N57="X",3,IF('BORANG PEREKODAN'!M57="X",2,IF('BORANG PEREKODAN'!L57="X",1,""))))))</f>
      </c>
      <c r="H53" s="21">
        <f>IF('BORANG PEREKODAN'!W57="X","6*",IF('BORANG PEREKODAN'!V57="X",5,IF('BORANG PEREKODAN'!U57="X",4,IF('BORANG PEREKODAN'!T57="X",3,IF('BORANG PEREKODAN'!S57="X",2,IF('BORANG PEREKODAN'!R57="X",1,""))))))</f>
      </c>
      <c r="I53" s="21">
        <f>IF('BORANG PEREKODAN'!AC57="X","6*",IF('BORANG PEREKODAN'!AB57="X",5,IF('BORANG PEREKODAN'!AA57="X",4,IF('BORANG PEREKODAN'!Z57="X",3,IF('BORANG PEREKODAN'!Y57="X",2,IF('BORANG PEREKODAN'!X57="X",1,""))))))</f>
      </c>
      <c r="J53" s="21">
        <f>IF('BORANG PEREKODAN'!AI57="X","6*",IF('BORANG PEREKODAN'!AH57="X",5,IF('BORANG PEREKODAN'!AG57="X",4,IF('BORANG PEREKODAN'!AF57="X",3,IF('BORANG PEREKODAN'!AE57="X",2,IF('BORANG PEREKODAN'!AD57="X",1,""))))))</f>
      </c>
      <c r="K53" s="21">
        <f>IF('BORANG PEREKODAN'!AO57="X","6*",IF('BORANG PEREKODAN'!AN57="X",5,IF('BORANG PEREKODAN'!AM57="X",4,IF('BORANG PEREKODAN'!AL57="X",3,IF('BORANG PEREKODAN'!AK57="X",2,IF('BORANG PEREKODAN'!AJ57="X",1,""))))))</f>
      </c>
      <c r="L53" s="21">
        <f>IF('BORANG PEREKODAN'!AU57="X","6*",IF('BORANG PEREKODAN'!AT57="X",5,IF('BORANG PEREKODAN'!AS57="X",4,IF('BORANG PEREKODAN'!AR57="X",3,IF('BORANG PEREKODAN'!AQ57="X",2,IF('BORANG PEREKODAN'!AP57="X",1,""))))))</f>
      </c>
      <c r="M53" s="21">
        <f>IF('BORANG PEREKODAN'!BA57="X","6*",IF('BORANG PEREKODAN'!AZ57="X",5,IF('BORANG PEREKODAN'!AY57="X",4,IF('BORANG PEREKODAN'!AX57="X",3,IF('BORANG PEREKODAN'!AW57="X",2,IF('BORANG PEREKODAN'!AV57="X",1,""))))))</f>
      </c>
      <c r="N53" s="21">
        <f>IF('BORANG PEREKODAN'!BG57="X","6*",IF('BORANG PEREKODAN'!BF57="X",5,IF('BORANG PEREKODAN'!BE57="X",4,IF('BORANG PEREKODAN'!BD57="X",3,IF('BORANG PEREKODAN'!BC57="X",2,IF('BORANG PEREKODAN'!BB57="X",1,""))))))</f>
      </c>
      <c r="O53" s="21">
        <f>IF('BORANG PEREKODAN'!BM57="X","6*",IF('BORANG PEREKODAN'!BL57="X",5,IF('BORANG PEREKODAN'!BK57="X",4,IF('BORANG PEREKODAN'!BJ57="X",3,IF('BORANG PEREKODAN'!BI57="X",2,IF('BORANG PEREKODAN'!BH57="X",1,""))))))</f>
      </c>
      <c r="P53" s="44">
        <f>IF('BORANG PEREKODAN'!BS57="X","6*",IF('BORANG PEREKODAN'!BR57="X",5,IF('BORANG PEREKODAN'!BQ57="X",4,IF('BORANG PEREKODAN'!BP57="X",3,IF('BORANG PEREKODAN'!BO57="X",2,IF('BORANG PEREKODAN'!BN57="X",1,""))))))</f>
      </c>
    </row>
    <row r="54" spans="1:16" ht="30" customHeight="1">
      <c r="A54" s="48"/>
      <c r="B54" s="43">
        <f>IF('BORANG PEREKODAN'!B58="","",'BORANG PEREKODAN'!B58)</f>
        <v>42</v>
      </c>
      <c r="C54" s="40">
        <f>IF('BORANG PEREKODAN'!C58="","",'BORANG PEREKODAN'!C58)</f>
      </c>
      <c r="D54" s="41">
        <f>IF('BORANG PEREKODAN'!D58="","",'BORANG PEREKODAN'!D58)</f>
      </c>
      <c r="E54" s="100">
        <f>IF('BORANG PEREKODAN'!E58="","",'BORANG PEREKODAN'!E58)</f>
      </c>
      <c r="F54" s="103">
        <f>IF('BORANG PEREKODAN'!K58="X","6*",IF('BORANG PEREKODAN'!J58="X",5,IF('BORANG PEREKODAN'!I58="X",4,IF('BORANG PEREKODAN'!H58="X",3,IF('BORANG PEREKODAN'!G58="X",2,IF('BORANG PEREKODAN'!F58="X",1,""))))))</f>
      </c>
      <c r="G54" s="21">
        <f>IF('BORANG PEREKODAN'!Q58="X","6*",IF('BORANG PEREKODAN'!P58="X",5,IF('BORANG PEREKODAN'!O58="X",4,IF('BORANG PEREKODAN'!N58="X",3,IF('BORANG PEREKODAN'!M58="X",2,IF('BORANG PEREKODAN'!L58="X",1,""))))))</f>
      </c>
      <c r="H54" s="21">
        <f>IF('BORANG PEREKODAN'!W58="X","6*",IF('BORANG PEREKODAN'!V58="X",5,IF('BORANG PEREKODAN'!U58="X",4,IF('BORANG PEREKODAN'!T58="X",3,IF('BORANG PEREKODAN'!S58="X",2,IF('BORANG PEREKODAN'!R58="X",1,""))))))</f>
      </c>
      <c r="I54" s="21">
        <f>IF('BORANG PEREKODAN'!AC58="X","6*",IF('BORANG PEREKODAN'!AB58="X",5,IF('BORANG PEREKODAN'!AA58="X",4,IF('BORANG PEREKODAN'!Z58="X",3,IF('BORANG PEREKODAN'!Y58="X",2,IF('BORANG PEREKODAN'!X58="X",1,""))))))</f>
      </c>
      <c r="J54" s="21">
        <f>IF('BORANG PEREKODAN'!AI58="X","6*",IF('BORANG PEREKODAN'!AH58="X",5,IF('BORANG PEREKODAN'!AG58="X",4,IF('BORANG PEREKODAN'!AF58="X",3,IF('BORANG PEREKODAN'!AE58="X",2,IF('BORANG PEREKODAN'!AD58="X",1,""))))))</f>
      </c>
      <c r="K54" s="21">
        <f>IF('BORANG PEREKODAN'!AO58="X","6*",IF('BORANG PEREKODAN'!AN58="X",5,IF('BORANG PEREKODAN'!AM58="X",4,IF('BORANG PEREKODAN'!AL58="X",3,IF('BORANG PEREKODAN'!AK58="X",2,IF('BORANG PEREKODAN'!AJ58="X",1,""))))))</f>
      </c>
      <c r="L54" s="21">
        <f>IF('BORANG PEREKODAN'!AU58="X","6*",IF('BORANG PEREKODAN'!AT58="X",5,IF('BORANG PEREKODAN'!AS58="X",4,IF('BORANG PEREKODAN'!AR58="X",3,IF('BORANG PEREKODAN'!AQ58="X",2,IF('BORANG PEREKODAN'!AP58="X",1,""))))))</f>
      </c>
      <c r="M54" s="21">
        <f>IF('BORANG PEREKODAN'!BA58="X","6*",IF('BORANG PEREKODAN'!AZ58="X",5,IF('BORANG PEREKODAN'!AY58="X",4,IF('BORANG PEREKODAN'!AX58="X",3,IF('BORANG PEREKODAN'!AW58="X",2,IF('BORANG PEREKODAN'!AV58="X",1,""))))))</f>
      </c>
      <c r="N54" s="21">
        <f>IF('BORANG PEREKODAN'!BG58="X","6*",IF('BORANG PEREKODAN'!BF58="X",5,IF('BORANG PEREKODAN'!BE58="X",4,IF('BORANG PEREKODAN'!BD58="X",3,IF('BORANG PEREKODAN'!BC58="X",2,IF('BORANG PEREKODAN'!BB58="X",1,""))))))</f>
      </c>
      <c r="O54" s="21">
        <f>IF('BORANG PEREKODAN'!BM58="X","6*",IF('BORANG PEREKODAN'!BL58="X",5,IF('BORANG PEREKODAN'!BK58="X",4,IF('BORANG PEREKODAN'!BJ58="X",3,IF('BORANG PEREKODAN'!BI58="X",2,IF('BORANG PEREKODAN'!BH58="X",1,""))))))</f>
      </c>
      <c r="P54" s="44">
        <f>IF('BORANG PEREKODAN'!BS58="X","6*",IF('BORANG PEREKODAN'!BR58="X",5,IF('BORANG PEREKODAN'!BQ58="X",4,IF('BORANG PEREKODAN'!BP58="X",3,IF('BORANG PEREKODAN'!BO58="X",2,IF('BORANG PEREKODAN'!BN58="X",1,""))))))</f>
      </c>
    </row>
    <row r="55" spans="1:16" ht="30" customHeight="1">
      <c r="A55" s="48"/>
      <c r="B55" s="43">
        <f>IF('BORANG PEREKODAN'!B59="","",'BORANG PEREKODAN'!B59)</f>
        <v>43</v>
      </c>
      <c r="C55" s="40">
        <f>IF('BORANG PEREKODAN'!C59="","",'BORANG PEREKODAN'!C59)</f>
      </c>
      <c r="D55" s="41">
        <f>IF('BORANG PEREKODAN'!D59="","",'BORANG PEREKODAN'!D59)</f>
      </c>
      <c r="E55" s="100">
        <f>IF('BORANG PEREKODAN'!E59="","",'BORANG PEREKODAN'!E59)</f>
      </c>
      <c r="F55" s="103">
        <f>IF('BORANG PEREKODAN'!K59="X","6*",IF('BORANG PEREKODAN'!J59="X",5,IF('BORANG PEREKODAN'!I59="X",4,IF('BORANG PEREKODAN'!H59="X",3,IF('BORANG PEREKODAN'!G59="X",2,IF('BORANG PEREKODAN'!F59="X",1,""))))))</f>
      </c>
      <c r="G55" s="21">
        <f>IF('BORANG PEREKODAN'!Q59="X","6*",IF('BORANG PEREKODAN'!P59="X",5,IF('BORANG PEREKODAN'!O59="X",4,IF('BORANG PEREKODAN'!N59="X",3,IF('BORANG PEREKODAN'!M59="X",2,IF('BORANG PEREKODAN'!L59="X",1,""))))))</f>
      </c>
      <c r="H55" s="21">
        <f>IF('BORANG PEREKODAN'!W59="X","6*",IF('BORANG PEREKODAN'!V59="X",5,IF('BORANG PEREKODAN'!U59="X",4,IF('BORANG PEREKODAN'!T59="X",3,IF('BORANG PEREKODAN'!S59="X",2,IF('BORANG PEREKODAN'!R59="X",1,""))))))</f>
      </c>
      <c r="I55" s="21">
        <f>IF('BORANG PEREKODAN'!AC59="X","6*",IF('BORANG PEREKODAN'!AB59="X",5,IF('BORANG PEREKODAN'!AA59="X",4,IF('BORANG PEREKODAN'!Z59="X",3,IF('BORANG PEREKODAN'!Y59="X",2,IF('BORANG PEREKODAN'!X59="X",1,""))))))</f>
      </c>
      <c r="J55" s="21">
        <f>IF('BORANG PEREKODAN'!AI59="X","6*",IF('BORANG PEREKODAN'!AH59="X",5,IF('BORANG PEREKODAN'!AG59="X",4,IF('BORANG PEREKODAN'!AF59="X",3,IF('BORANG PEREKODAN'!AE59="X",2,IF('BORANG PEREKODAN'!AD59="X",1,""))))))</f>
      </c>
      <c r="K55" s="21">
        <f>IF('BORANG PEREKODAN'!AO59="X","6*",IF('BORANG PEREKODAN'!AN59="X",5,IF('BORANG PEREKODAN'!AM59="X",4,IF('BORANG PEREKODAN'!AL59="X",3,IF('BORANG PEREKODAN'!AK59="X",2,IF('BORANG PEREKODAN'!AJ59="X",1,""))))))</f>
      </c>
      <c r="L55" s="21">
        <f>IF('BORANG PEREKODAN'!AU59="X","6*",IF('BORANG PEREKODAN'!AT59="X",5,IF('BORANG PEREKODAN'!AS59="X",4,IF('BORANG PEREKODAN'!AR59="X",3,IF('BORANG PEREKODAN'!AQ59="X",2,IF('BORANG PEREKODAN'!AP59="X",1,""))))))</f>
      </c>
      <c r="M55" s="21">
        <f>IF('BORANG PEREKODAN'!BA59="X","6*",IF('BORANG PEREKODAN'!AZ59="X",5,IF('BORANG PEREKODAN'!AY59="X",4,IF('BORANG PEREKODAN'!AX59="X",3,IF('BORANG PEREKODAN'!AW59="X",2,IF('BORANG PEREKODAN'!AV59="X",1,""))))))</f>
      </c>
      <c r="N55" s="21">
        <f>IF('BORANG PEREKODAN'!BG59="X","6*",IF('BORANG PEREKODAN'!BF59="X",5,IF('BORANG PEREKODAN'!BE59="X",4,IF('BORANG PEREKODAN'!BD59="X",3,IF('BORANG PEREKODAN'!BC59="X",2,IF('BORANG PEREKODAN'!BB59="X",1,""))))))</f>
      </c>
      <c r="O55" s="21">
        <f>IF('BORANG PEREKODAN'!BM59="X","6*",IF('BORANG PEREKODAN'!BL59="X",5,IF('BORANG PEREKODAN'!BK59="X",4,IF('BORANG PEREKODAN'!BJ59="X",3,IF('BORANG PEREKODAN'!BI59="X",2,IF('BORANG PEREKODAN'!BH59="X",1,""))))))</f>
      </c>
      <c r="P55" s="44">
        <f>IF('BORANG PEREKODAN'!BS59="X","6*",IF('BORANG PEREKODAN'!BR59="X",5,IF('BORANG PEREKODAN'!BQ59="X",4,IF('BORANG PEREKODAN'!BP59="X",3,IF('BORANG PEREKODAN'!BO59="X",2,IF('BORANG PEREKODAN'!BN59="X",1,""))))))</f>
      </c>
    </row>
    <row r="56" spans="1:16" ht="30" customHeight="1">
      <c r="A56" s="48"/>
      <c r="B56" s="43">
        <f>IF('BORANG PEREKODAN'!B60="","",'BORANG PEREKODAN'!B60)</f>
        <v>44</v>
      </c>
      <c r="C56" s="40">
        <f>IF('BORANG PEREKODAN'!C60="","",'BORANG PEREKODAN'!C60)</f>
      </c>
      <c r="D56" s="41">
        <f>IF('BORANG PEREKODAN'!D60="","",'BORANG PEREKODAN'!D60)</f>
      </c>
      <c r="E56" s="100">
        <f>IF('BORANG PEREKODAN'!E60="","",'BORANG PEREKODAN'!E60)</f>
      </c>
      <c r="F56" s="103">
        <f>IF('BORANG PEREKODAN'!K60="X","6*",IF('BORANG PEREKODAN'!J60="X",5,IF('BORANG PEREKODAN'!I60="X",4,IF('BORANG PEREKODAN'!H60="X",3,IF('BORANG PEREKODAN'!G60="X",2,IF('BORANG PEREKODAN'!F60="X",1,""))))))</f>
      </c>
      <c r="G56" s="21">
        <f>IF('BORANG PEREKODAN'!Q60="X","6*",IF('BORANG PEREKODAN'!P60="X",5,IF('BORANG PEREKODAN'!O60="X",4,IF('BORANG PEREKODAN'!N60="X",3,IF('BORANG PEREKODAN'!M60="X",2,IF('BORANG PEREKODAN'!L60="X",1,""))))))</f>
      </c>
      <c r="H56" s="21">
        <f>IF('BORANG PEREKODAN'!W60="X","6*",IF('BORANG PEREKODAN'!V60="X",5,IF('BORANG PEREKODAN'!U60="X",4,IF('BORANG PEREKODAN'!T60="X",3,IF('BORANG PEREKODAN'!S60="X",2,IF('BORANG PEREKODAN'!R60="X",1,""))))))</f>
      </c>
      <c r="I56" s="21">
        <f>IF('BORANG PEREKODAN'!AC60="X","6*",IF('BORANG PEREKODAN'!AB60="X",5,IF('BORANG PEREKODAN'!AA60="X",4,IF('BORANG PEREKODAN'!Z60="X",3,IF('BORANG PEREKODAN'!Y60="X",2,IF('BORANG PEREKODAN'!X60="X",1,""))))))</f>
      </c>
      <c r="J56" s="21">
        <f>IF('BORANG PEREKODAN'!AI60="X","6*",IF('BORANG PEREKODAN'!AH60="X",5,IF('BORANG PEREKODAN'!AG60="X",4,IF('BORANG PEREKODAN'!AF60="X",3,IF('BORANG PEREKODAN'!AE60="X",2,IF('BORANG PEREKODAN'!AD60="X",1,""))))))</f>
      </c>
      <c r="K56" s="21">
        <f>IF('BORANG PEREKODAN'!AO60="X","6*",IF('BORANG PEREKODAN'!AN60="X",5,IF('BORANG PEREKODAN'!AM60="X",4,IF('BORANG PEREKODAN'!AL60="X",3,IF('BORANG PEREKODAN'!AK60="X",2,IF('BORANG PEREKODAN'!AJ60="X",1,""))))))</f>
      </c>
      <c r="L56" s="21">
        <f>IF('BORANG PEREKODAN'!AU60="X","6*",IF('BORANG PEREKODAN'!AT60="X",5,IF('BORANG PEREKODAN'!AS60="X",4,IF('BORANG PEREKODAN'!AR60="X",3,IF('BORANG PEREKODAN'!AQ60="X",2,IF('BORANG PEREKODAN'!AP60="X",1,""))))))</f>
      </c>
      <c r="M56" s="21">
        <f>IF('BORANG PEREKODAN'!BA60="X","6*",IF('BORANG PEREKODAN'!AZ60="X",5,IF('BORANG PEREKODAN'!AY60="X",4,IF('BORANG PEREKODAN'!AX60="X",3,IF('BORANG PEREKODAN'!AW60="X",2,IF('BORANG PEREKODAN'!AV60="X",1,""))))))</f>
      </c>
      <c r="N56" s="21">
        <f>IF('BORANG PEREKODAN'!BG60="X","6*",IF('BORANG PEREKODAN'!BF60="X",5,IF('BORANG PEREKODAN'!BE60="X",4,IF('BORANG PEREKODAN'!BD60="X",3,IF('BORANG PEREKODAN'!BC60="X",2,IF('BORANG PEREKODAN'!BB60="X",1,""))))))</f>
      </c>
      <c r="O56" s="21">
        <f>IF('BORANG PEREKODAN'!BM60="X","6*",IF('BORANG PEREKODAN'!BL60="X",5,IF('BORANG PEREKODAN'!BK60="X",4,IF('BORANG PEREKODAN'!BJ60="X",3,IF('BORANG PEREKODAN'!BI60="X",2,IF('BORANG PEREKODAN'!BH60="X",1,""))))))</f>
      </c>
      <c r="P56" s="44">
        <f>IF('BORANG PEREKODAN'!BS60="X","6*",IF('BORANG PEREKODAN'!BR60="X",5,IF('BORANG PEREKODAN'!BQ60="X",4,IF('BORANG PEREKODAN'!BP60="X",3,IF('BORANG PEREKODAN'!BO60="X",2,IF('BORANG PEREKODAN'!BN60="X",1,""))))))</f>
      </c>
    </row>
    <row r="57" spans="1:16" ht="30" customHeight="1">
      <c r="A57" s="48"/>
      <c r="B57" s="43">
        <f>IF('BORANG PEREKODAN'!B61="","",'BORANG PEREKODAN'!B61)</f>
        <v>45</v>
      </c>
      <c r="C57" s="40">
        <f>IF('BORANG PEREKODAN'!C61="","",'BORANG PEREKODAN'!C61)</f>
      </c>
      <c r="D57" s="41">
        <f>IF('BORANG PEREKODAN'!D61="","",'BORANG PEREKODAN'!D61)</f>
      </c>
      <c r="E57" s="100">
        <f>IF('BORANG PEREKODAN'!E61="","",'BORANG PEREKODAN'!E61)</f>
      </c>
      <c r="F57" s="103">
        <f>IF('BORANG PEREKODAN'!K61="X","6*",IF('BORANG PEREKODAN'!J61="X",5,IF('BORANG PEREKODAN'!I61="X",4,IF('BORANG PEREKODAN'!H61="X",3,IF('BORANG PEREKODAN'!G61="X",2,IF('BORANG PEREKODAN'!F61="X",1,""))))))</f>
      </c>
      <c r="G57" s="21">
        <f>IF('BORANG PEREKODAN'!Q61="X","6*",IF('BORANG PEREKODAN'!P61="X",5,IF('BORANG PEREKODAN'!O61="X",4,IF('BORANG PEREKODAN'!N61="X",3,IF('BORANG PEREKODAN'!M61="X",2,IF('BORANG PEREKODAN'!L61="X",1,""))))))</f>
      </c>
      <c r="H57" s="21">
        <f>IF('BORANG PEREKODAN'!W61="X","6*",IF('BORANG PEREKODAN'!V61="X",5,IF('BORANG PEREKODAN'!U61="X",4,IF('BORANG PEREKODAN'!T61="X",3,IF('BORANG PEREKODAN'!S61="X",2,IF('BORANG PEREKODAN'!R61="X",1,""))))))</f>
      </c>
      <c r="I57" s="21">
        <f>IF('BORANG PEREKODAN'!AC61="X","6*",IF('BORANG PEREKODAN'!AB61="X",5,IF('BORANG PEREKODAN'!AA61="X",4,IF('BORANG PEREKODAN'!Z61="X",3,IF('BORANG PEREKODAN'!Y61="X",2,IF('BORANG PEREKODAN'!X61="X",1,""))))))</f>
      </c>
      <c r="J57" s="21">
        <f>IF('BORANG PEREKODAN'!AI61="X","6*",IF('BORANG PEREKODAN'!AH61="X",5,IF('BORANG PEREKODAN'!AG61="X",4,IF('BORANG PEREKODAN'!AF61="X",3,IF('BORANG PEREKODAN'!AE61="X",2,IF('BORANG PEREKODAN'!AD61="X",1,""))))))</f>
      </c>
      <c r="K57" s="21">
        <f>IF('BORANG PEREKODAN'!AO61="X","6*",IF('BORANG PEREKODAN'!AN61="X",5,IF('BORANG PEREKODAN'!AM61="X",4,IF('BORANG PEREKODAN'!AL61="X",3,IF('BORANG PEREKODAN'!AK61="X",2,IF('BORANG PEREKODAN'!AJ61="X",1,""))))))</f>
      </c>
      <c r="L57" s="21">
        <f>IF('BORANG PEREKODAN'!AU61="X","6*",IF('BORANG PEREKODAN'!AT61="X",5,IF('BORANG PEREKODAN'!AS61="X",4,IF('BORANG PEREKODAN'!AR61="X",3,IF('BORANG PEREKODAN'!AQ61="X",2,IF('BORANG PEREKODAN'!AP61="X",1,""))))))</f>
      </c>
      <c r="M57" s="21">
        <f>IF('BORANG PEREKODAN'!BA61="X","6*",IF('BORANG PEREKODAN'!AZ61="X",5,IF('BORANG PEREKODAN'!AY61="X",4,IF('BORANG PEREKODAN'!AX61="X",3,IF('BORANG PEREKODAN'!AW61="X",2,IF('BORANG PEREKODAN'!AV61="X",1,""))))))</f>
      </c>
      <c r="N57" s="21">
        <f>IF('BORANG PEREKODAN'!BG61="X","6*",IF('BORANG PEREKODAN'!BF61="X",5,IF('BORANG PEREKODAN'!BE61="X",4,IF('BORANG PEREKODAN'!BD61="X",3,IF('BORANG PEREKODAN'!BC61="X",2,IF('BORANG PEREKODAN'!BB61="X",1,""))))))</f>
      </c>
      <c r="O57" s="21">
        <f>IF('BORANG PEREKODAN'!BM61="X","6*",IF('BORANG PEREKODAN'!BL61="X",5,IF('BORANG PEREKODAN'!BK61="X",4,IF('BORANG PEREKODAN'!BJ61="X",3,IF('BORANG PEREKODAN'!BI61="X",2,IF('BORANG PEREKODAN'!BH61="X",1,""))))))</f>
      </c>
      <c r="P57" s="44">
        <f>IF('BORANG PEREKODAN'!BS61="X","6*",IF('BORANG PEREKODAN'!BR61="X",5,IF('BORANG PEREKODAN'!BQ61="X",4,IF('BORANG PEREKODAN'!BP61="X",3,IF('BORANG PEREKODAN'!BO61="X",2,IF('BORANG PEREKODAN'!BN61="X",1,""))))))</f>
      </c>
    </row>
    <row r="58" spans="1:16" ht="30" customHeight="1">
      <c r="A58" s="49"/>
      <c r="B58" s="43">
        <f>IF('BORANG PEREKODAN'!B62="","",'BORANG PEREKODAN'!B62)</f>
        <v>46</v>
      </c>
      <c r="C58" s="40">
        <f>IF('BORANG PEREKODAN'!C62="","",'BORANG PEREKODAN'!C62)</f>
      </c>
      <c r="D58" s="41">
        <f>IF('BORANG PEREKODAN'!D62="","",'BORANG PEREKODAN'!D62)</f>
      </c>
      <c r="E58" s="100">
        <f>IF('BORANG PEREKODAN'!E62="","",'BORANG PEREKODAN'!E62)</f>
      </c>
      <c r="F58" s="103">
        <f>IF('BORANG PEREKODAN'!K62="X","6*",IF('BORANG PEREKODAN'!J62="X",5,IF('BORANG PEREKODAN'!I62="X",4,IF('BORANG PEREKODAN'!H62="X",3,IF('BORANG PEREKODAN'!G62="X",2,IF('BORANG PEREKODAN'!F62="X",1,""))))))</f>
      </c>
      <c r="G58" s="21">
        <f>IF('BORANG PEREKODAN'!Q62="X","6*",IF('BORANG PEREKODAN'!P62="X",5,IF('BORANG PEREKODAN'!O62="X",4,IF('BORANG PEREKODAN'!N62="X",3,IF('BORANG PEREKODAN'!M62="X",2,IF('BORANG PEREKODAN'!L62="X",1,""))))))</f>
      </c>
      <c r="H58" s="21">
        <f>IF('BORANG PEREKODAN'!W62="X","6*",IF('BORANG PEREKODAN'!V62="X",5,IF('BORANG PEREKODAN'!U62="X",4,IF('BORANG PEREKODAN'!T62="X",3,IF('BORANG PEREKODAN'!S62="X",2,IF('BORANG PEREKODAN'!R62="X",1,""))))))</f>
      </c>
      <c r="I58" s="21">
        <f>IF('BORANG PEREKODAN'!AC62="X","6*",IF('BORANG PEREKODAN'!AB62="X",5,IF('BORANG PEREKODAN'!AA62="X",4,IF('BORANG PEREKODAN'!Z62="X",3,IF('BORANG PEREKODAN'!Y62="X",2,IF('BORANG PEREKODAN'!X62="X",1,""))))))</f>
      </c>
      <c r="J58" s="21">
        <f>IF('BORANG PEREKODAN'!AI62="X","6*",IF('BORANG PEREKODAN'!AH62="X",5,IF('BORANG PEREKODAN'!AG62="X",4,IF('BORANG PEREKODAN'!AF62="X",3,IF('BORANG PEREKODAN'!AE62="X",2,IF('BORANG PEREKODAN'!AD62="X",1,""))))))</f>
      </c>
      <c r="K58" s="21">
        <f>IF('BORANG PEREKODAN'!AO62="X","6*",IF('BORANG PEREKODAN'!AN62="X",5,IF('BORANG PEREKODAN'!AM62="X",4,IF('BORANG PEREKODAN'!AL62="X",3,IF('BORANG PEREKODAN'!AK62="X",2,IF('BORANG PEREKODAN'!AJ62="X",1,""))))))</f>
      </c>
      <c r="L58" s="21">
        <f>IF('BORANG PEREKODAN'!AU62="X","6*",IF('BORANG PEREKODAN'!AT62="X",5,IF('BORANG PEREKODAN'!AS62="X",4,IF('BORANG PEREKODAN'!AR62="X",3,IF('BORANG PEREKODAN'!AQ62="X",2,IF('BORANG PEREKODAN'!AP62="X",1,""))))))</f>
      </c>
      <c r="M58" s="21">
        <f>IF('BORANG PEREKODAN'!BA62="X","6*",IF('BORANG PEREKODAN'!AZ62="X",5,IF('BORANG PEREKODAN'!AY62="X",4,IF('BORANG PEREKODAN'!AX62="X",3,IF('BORANG PEREKODAN'!AW62="X",2,IF('BORANG PEREKODAN'!AV62="X",1,""))))))</f>
      </c>
      <c r="N58" s="21">
        <f>IF('BORANG PEREKODAN'!BG62="X","6*",IF('BORANG PEREKODAN'!BF62="X",5,IF('BORANG PEREKODAN'!BE62="X",4,IF('BORANG PEREKODAN'!BD62="X",3,IF('BORANG PEREKODAN'!BC62="X",2,IF('BORANG PEREKODAN'!BB62="X",1,""))))))</f>
      </c>
      <c r="O58" s="21">
        <f>IF('BORANG PEREKODAN'!BM62="X","6*",IF('BORANG PEREKODAN'!BL62="X",5,IF('BORANG PEREKODAN'!BK62="X",4,IF('BORANG PEREKODAN'!BJ62="X",3,IF('BORANG PEREKODAN'!BI62="X",2,IF('BORANG PEREKODAN'!BH62="X",1,""))))))</f>
      </c>
      <c r="P58" s="44">
        <f>IF('BORANG PEREKODAN'!BS62="X","6*",IF('BORANG PEREKODAN'!BR62="X",5,IF('BORANG PEREKODAN'!BQ62="X",4,IF('BORANG PEREKODAN'!BP62="X",3,IF('BORANG PEREKODAN'!BO62="X",2,IF('BORANG PEREKODAN'!BN62="X",1,""))))))</f>
      </c>
    </row>
    <row r="59" spans="1:16" ht="30" customHeight="1">
      <c r="A59" s="49"/>
      <c r="B59" s="43">
        <f>IF('BORANG PEREKODAN'!B63="","",'BORANG PEREKODAN'!B63)</f>
        <v>47</v>
      </c>
      <c r="C59" s="40">
        <f>IF('BORANG PEREKODAN'!C63="","",'BORANG PEREKODAN'!C63)</f>
      </c>
      <c r="D59" s="41">
        <f>IF('BORANG PEREKODAN'!D63="","",'BORANG PEREKODAN'!D63)</f>
      </c>
      <c r="E59" s="100">
        <f>IF('BORANG PEREKODAN'!E63="","",'BORANG PEREKODAN'!E63)</f>
      </c>
      <c r="F59" s="103">
        <f>IF('BORANG PEREKODAN'!K63="X","6*",IF('BORANG PEREKODAN'!J63="X",5,IF('BORANG PEREKODAN'!I63="X",4,IF('BORANG PEREKODAN'!H63="X",3,IF('BORANG PEREKODAN'!G63="X",2,IF('BORANG PEREKODAN'!F63="X",1,""))))))</f>
      </c>
      <c r="G59" s="21">
        <f>IF('BORANG PEREKODAN'!Q63="X","6*",IF('BORANG PEREKODAN'!P63="X",5,IF('BORANG PEREKODAN'!O63="X",4,IF('BORANG PEREKODAN'!N63="X",3,IF('BORANG PEREKODAN'!M63="X",2,IF('BORANG PEREKODAN'!L63="X",1,""))))))</f>
      </c>
      <c r="H59" s="21">
        <f>IF('BORANG PEREKODAN'!W63="X","6*",IF('BORANG PEREKODAN'!V63="X",5,IF('BORANG PEREKODAN'!U63="X",4,IF('BORANG PEREKODAN'!T63="X",3,IF('BORANG PEREKODAN'!S63="X",2,IF('BORANG PEREKODAN'!R63="X",1,""))))))</f>
      </c>
      <c r="I59" s="21">
        <f>IF('BORANG PEREKODAN'!AC63="X","6*",IF('BORANG PEREKODAN'!AB63="X",5,IF('BORANG PEREKODAN'!AA63="X",4,IF('BORANG PEREKODAN'!Z63="X",3,IF('BORANG PEREKODAN'!Y63="X",2,IF('BORANG PEREKODAN'!X63="X",1,""))))))</f>
      </c>
      <c r="J59" s="21">
        <f>IF('BORANG PEREKODAN'!AI63="X","6*",IF('BORANG PEREKODAN'!AH63="X",5,IF('BORANG PEREKODAN'!AG63="X",4,IF('BORANG PEREKODAN'!AF63="X",3,IF('BORANG PEREKODAN'!AE63="X",2,IF('BORANG PEREKODAN'!AD63="X",1,""))))))</f>
      </c>
      <c r="K59" s="21">
        <f>IF('BORANG PEREKODAN'!AO63="X","6*",IF('BORANG PEREKODAN'!AN63="X",5,IF('BORANG PEREKODAN'!AM63="X",4,IF('BORANG PEREKODAN'!AL63="X",3,IF('BORANG PEREKODAN'!AK63="X",2,IF('BORANG PEREKODAN'!AJ63="X",1,""))))))</f>
      </c>
      <c r="L59" s="21">
        <f>IF('BORANG PEREKODAN'!AU63="X","6*",IF('BORANG PEREKODAN'!AT63="X",5,IF('BORANG PEREKODAN'!AS63="X",4,IF('BORANG PEREKODAN'!AR63="X",3,IF('BORANG PEREKODAN'!AQ63="X",2,IF('BORANG PEREKODAN'!AP63="X",1,""))))))</f>
      </c>
      <c r="M59" s="21">
        <f>IF('BORANG PEREKODAN'!BA63="X","6*",IF('BORANG PEREKODAN'!AZ63="X",5,IF('BORANG PEREKODAN'!AY63="X",4,IF('BORANG PEREKODAN'!AX63="X",3,IF('BORANG PEREKODAN'!AW63="X",2,IF('BORANG PEREKODAN'!AV63="X",1,""))))))</f>
      </c>
      <c r="N59" s="21">
        <f>IF('BORANG PEREKODAN'!BG63="X","6*",IF('BORANG PEREKODAN'!BF63="X",5,IF('BORANG PEREKODAN'!BE63="X",4,IF('BORANG PEREKODAN'!BD63="X",3,IF('BORANG PEREKODAN'!BC63="X",2,IF('BORANG PEREKODAN'!BB63="X",1,""))))))</f>
      </c>
      <c r="O59" s="21">
        <f>IF('BORANG PEREKODAN'!BM63="X","6*",IF('BORANG PEREKODAN'!BL63="X",5,IF('BORANG PEREKODAN'!BK63="X",4,IF('BORANG PEREKODAN'!BJ63="X",3,IF('BORANG PEREKODAN'!BI63="X",2,IF('BORANG PEREKODAN'!BH63="X",1,""))))))</f>
      </c>
      <c r="P59" s="44">
        <f>IF('BORANG PEREKODAN'!BS63="X","6*",IF('BORANG PEREKODAN'!BR63="X",5,IF('BORANG PEREKODAN'!BQ63="X",4,IF('BORANG PEREKODAN'!BP63="X",3,IF('BORANG PEREKODAN'!BO63="X",2,IF('BORANG PEREKODAN'!BN63="X",1,""))))))</f>
      </c>
    </row>
    <row r="60" spans="2:16" ht="25.5" customHeight="1">
      <c r="B60" s="43">
        <f>IF('BORANG PEREKODAN'!B64="","",'BORANG PEREKODAN'!B64)</f>
        <v>48</v>
      </c>
      <c r="C60" s="40">
        <f>IF('BORANG PEREKODAN'!C64="","",'BORANG PEREKODAN'!C64)</f>
      </c>
      <c r="D60" s="41">
        <f>IF('BORANG PEREKODAN'!D64="","",'BORANG PEREKODAN'!D64)</f>
      </c>
      <c r="E60" s="100">
        <f>IF('BORANG PEREKODAN'!E64="","",'BORANG PEREKODAN'!E64)</f>
      </c>
      <c r="F60" s="103">
        <f>IF('BORANG PEREKODAN'!K64="X","6*",IF('BORANG PEREKODAN'!J64="X",5,IF('BORANG PEREKODAN'!I64="X",4,IF('BORANG PEREKODAN'!H64="X",3,IF('BORANG PEREKODAN'!G64="X",2,IF('BORANG PEREKODAN'!F64="X",1,""))))))</f>
      </c>
      <c r="G60" s="21">
        <f>IF('BORANG PEREKODAN'!Q64="X","6*",IF('BORANG PEREKODAN'!P64="X",5,IF('BORANG PEREKODAN'!O64="X",4,IF('BORANG PEREKODAN'!N64="X",3,IF('BORANG PEREKODAN'!M64="X",2,IF('BORANG PEREKODAN'!L64="X",1,""))))))</f>
      </c>
      <c r="H60" s="21">
        <f>IF('BORANG PEREKODAN'!W64="X","6*",IF('BORANG PEREKODAN'!V64="X",5,IF('BORANG PEREKODAN'!U64="X",4,IF('BORANG PEREKODAN'!T64="X",3,IF('BORANG PEREKODAN'!S64="X",2,IF('BORANG PEREKODAN'!R64="X",1,""))))))</f>
      </c>
      <c r="I60" s="21">
        <f>IF('BORANG PEREKODAN'!AC64="X","6*",IF('BORANG PEREKODAN'!AB64="X",5,IF('BORANG PEREKODAN'!AA64="X",4,IF('BORANG PEREKODAN'!Z64="X",3,IF('BORANG PEREKODAN'!Y64="X",2,IF('BORANG PEREKODAN'!X64="X",1,""))))))</f>
      </c>
      <c r="J60" s="21">
        <f>IF('BORANG PEREKODAN'!AI64="X","6*",IF('BORANG PEREKODAN'!AH64="X",5,IF('BORANG PEREKODAN'!AG64="X",4,IF('BORANG PEREKODAN'!AF64="X",3,IF('BORANG PEREKODAN'!AE64="X",2,IF('BORANG PEREKODAN'!AD64="X",1,""))))))</f>
      </c>
      <c r="K60" s="21">
        <f>IF('BORANG PEREKODAN'!AO64="X","6*",IF('BORANG PEREKODAN'!AN64="X",5,IF('BORANG PEREKODAN'!AM64="X",4,IF('BORANG PEREKODAN'!AL64="X",3,IF('BORANG PEREKODAN'!AK64="X",2,IF('BORANG PEREKODAN'!AJ64="X",1,""))))))</f>
      </c>
      <c r="L60" s="21">
        <f>IF('BORANG PEREKODAN'!AU64="X","6*",IF('BORANG PEREKODAN'!AT64="X",5,IF('BORANG PEREKODAN'!AS64="X",4,IF('BORANG PEREKODAN'!AR64="X",3,IF('BORANG PEREKODAN'!AQ64="X",2,IF('BORANG PEREKODAN'!AP64="X",1,""))))))</f>
      </c>
      <c r="M60" s="21">
        <f>IF('BORANG PEREKODAN'!BA64="X","6*",IF('BORANG PEREKODAN'!AZ64="X",5,IF('BORANG PEREKODAN'!AY64="X",4,IF('BORANG PEREKODAN'!AX64="X",3,IF('BORANG PEREKODAN'!AW64="X",2,IF('BORANG PEREKODAN'!AV64="X",1,""))))))</f>
      </c>
      <c r="N60" s="21">
        <f>IF('BORANG PEREKODAN'!BG64="X","6*",IF('BORANG PEREKODAN'!BF64="X",5,IF('BORANG PEREKODAN'!BE64="X",4,IF('BORANG PEREKODAN'!BD64="X",3,IF('BORANG PEREKODAN'!BC64="X",2,IF('BORANG PEREKODAN'!BB64="X",1,""))))))</f>
      </c>
      <c r="O60" s="21">
        <f>IF('BORANG PEREKODAN'!BM64="X","6*",IF('BORANG PEREKODAN'!BL64="X",5,IF('BORANG PEREKODAN'!BK64="X",4,IF('BORANG PEREKODAN'!BJ64="X",3,IF('BORANG PEREKODAN'!BI64="X",2,IF('BORANG PEREKODAN'!BH64="X",1,""))))))</f>
      </c>
      <c r="P60" s="44">
        <f>IF('BORANG PEREKODAN'!BS64="X","6*",IF('BORANG PEREKODAN'!BR64="X",5,IF('BORANG PEREKODAN'!BQ64="X",4,IF('BORANG PEREKODAN'!BP64="X",3,IF('BORANG PEREKODAN'!BO64="X",2,IF('BORANG PEREKODAN'!BN64="X",1,""))))))</f>
      </c>
    </row>
    <row r="61" spans="2:16" ht="26.25" customHeight="1">
      <c r="B61" s="43">
        <f>IF('BORANG PEREKODAN'!B65="","",'BORANG PEREKODAN'!B65)</f>
        <v>49</v>
      </c>
      <c r="C61" s="40">
        <f>IF('BORANG PEREKODAN'!C65="","",'BORANG PEREKODAN'!C65)</f>
      </c>
      <c r="D61" s="41">
        <f>IF('BORANG PEREKODAN'!D65="","",'BORANG PEREKODAN'!D65)</f>
      </c>
      <c r="E61" s="100">
        <f>IF('BORANG PEREKODAN'!E65="","",'BORANG PEREKODAN'!E65)</f>
      </c>
      <c r="F61" s="103">
        <f>IF('BORANG PEREKODAN'!K65="X","6*",IF('BORANG PEREKODAN'!J65="X",5,IF('BORANG PEREKODAN'!I65="X",4,IF('BORANG PEREKODAN'!H65="X",3,IF('BORANG PEREKODAN'!G65="X",2,IF('BORANG PEREKODAN'!F65="X",1,""))))))</f>
      </c>
      <c r="G61" s="21">
        <f>IF('BORANG PEREKODAN'!Q65="X","6*",IF('BORANG PEREKODAN'!P65="X",5,IF('BORANG PEREKODAN'!O65="X",4,IF('BORANG PEREKODAN'!N65="X",3,IF('BORANG PEREKODAN'!M65="X",2,IF('BORANG PEREKODAN'!L65="X",1,""))))))</f>
      </c>
      <c r="H61" s="21">
        <f>IF('BORANG PEREKODAN'!W65="X","6*",IF('BORANG PEREKODAN'!V65="X",5,IF('BORANG PEREKODAN'!U65="X",4,IF('BORANG PEREKODAN'!T65="X",3,IF('BORANG PEREKODAN'!S65="X",2,IF('BORANG PEREKODAN'!R65="X",1,""))))))</f>
      </c>
      <c r="I61" s="21">
        <f>IF('BORANG PEREKODAN'!AC65="X","6*",IF('BORANG PEREKODAN'!AB65="X",5,IF('BORANG PEREKODAN'!AA65="X",4,IF('BORANG PEREKODAN'!Z65="X",3,IF('BORANG PEREKODAN'!Y65="X",2,IF('BORANG PEREKODAN'!X65="X",1,""))))))</f>
      </c>
      <c r="J61" s="21">
        <f>IF('BORANG PEREKODAN'!AI65="X","6*",IF('BORANG PEREKODAN'!AH65="X",5,IF('BORANG PEREKODAN'!AG65="X",4,IF('BORANG PEREKODAN'!AF65="X",3,IF('BORANG PEREKODAN'!AE65="X",2,IF('BORANG PEREKODAN'!AD65="X",1,""))))))</f>
      </c>
      <c r="K61" s="21">
        <f>IF('BORANG PEREKODAN'!AO65="X","6*",IF('BORANG PEREKODAN'!AN65="X",5,IF('BORANG PEREKODAN'!AM65="X",4,IF('BORANG PEREKODAN'!AL65="X",3,IF('BORANG PEREKODAN'!AK65="X",2,IF('BORANG PEREKODAN'!AJ65="X",1,""))))))</f>
      </c>
      <c r="L61" s="21">
        <f>IF('BORANG PEREKODAN'!AU65="X","6*",IF('BORANG PEREKODAN'!AT65="X",5,IF('BORANG PEREKODAN'!AS65="X",4,IF('BORANG PEREKODAN'!AR65="X",3,IF('BORANG PEREKODAN'!AQ65="X",2,IF('BORANG PEREKODAN'!AP65="X",1,""))))))</f>
      </c>
      <c r="M61" s="21">
        <f>IF('BORANG PEREKODAN'!BA65="X","6*",IF('BORANG PEREKODAN'!AZ65="X",5,IF('BORANG PEREKODAN'!AY65="X",4,IF('BORANG PEREKODAN'!AX65="X",3,IF('BORANG PEREKODAN'!AW65="X",2,IF('BORANG PEREKODAN'!AV65="X",1,""))))))</f>
      </c>
      <c r="N61" s="21">
        <f>IF('BORANG PEREKODAN'!BG65="X","6*",IF('BORANG PEREKODAN'!BF65="X",5,IF('BORANG PEREKODAN'!BE65="X",4,IF('BORANG PEREKODAN'!BD65="X",3,IF('BORANG PEREKODAN'!BC65="X",2,IF('BORANG PEREKODAN'!BB65="X",1,""))))))</f>
      </c>
      <c r="O61" s="21">
        <f>IF('BORANG PEREKODAN'!BM65="X","6*",IF('BORANG PEREKODAN'!BL65="X",5,IF('BORANG PEREKODAN'!BK65="X",4,IF('BORANG PEREKODAN'!BJ65="X",3,IF('BORANG PEREKODAN'!BI65="X",2,IF('BORANG PEREKODAN'!BH65="X",1,""))))))</f>
      </c>
      <c r="P61" s="44">
        <f>IF('BORANG PEREKODAN'!BS65="X","6*",IF('BORANG PEREKODAN'!BR65="X",5,IF('BORANG PEREKODAN'!BQ65="X",4,IF('BORANG PEREKODAN'!BP65="X",3,IF('BORANG PEREKODAN'!BO65="X",2,IF('BORANG PEREKODAN'!BN65="X",1,""))))))</f>
      </c>
    </row>
    <row r="62" spans="2:16" ht="26.25" customHeight="1" thickBot="1">
      <c r="B62" s="45">
        <f>IF('BORANG PEREKODAN'!B66="","",'BORANG PEREKODAN'!B66)</f>
        <v>50</v>
      </c>
      <c r="C62" s="46">
        <f>IF('BORANG PEREKODAN'!C66="","",'BORANG PEREKODAN'!C66)</f>
      </c>
      <c r="D62" s="47">
        <f>IF('BORANG PEREKODAN'!D66="","",'BORANG PEREKODAN'!D66)</f>
      </c>
      <c r="E62" s="101">
        <f>IF('BORANG PEREKODAN'!E66="","",'BORANG PEREKODAN'!E66)</f>
      </c>
      <c r="F62" s="104">
        <f>IF('BORANG PEREKODAN'!K66="X","6*",IF('BORANG PEREKODAN'!J66="X",5,IF('BORANG PEREKODAN'!I66="X",4,IF('BORANG PEREKODAN'!H66="X",3,IF('BORANG PEREKODAN'!G66="X",2,IF('BORANG PEREKODAN'!F66="X",1,""))))))</f>
      </c>
      <c r="G62" s="105">
        <f>IF('BORANG PEREKODAN'!Q66="X","6*",IF('BORANG PEREKODAN'!P66="X",5,IF('BORANG PEREKODAN'!O66="X",4,IF('BORANG PEREKODAN'!N66="X",3,IF('BORANG PEREKODAN'!M66="X",2,IF('BORANG PEREKODAN'!L66="X",1,""))))))</f>
      </c>
      <c r="H62" s="105">
        <f>IF('BORANG PEREKODAN'!W66="X","6*",IF('BORANG PEREKODAN'!V66="X",5,IF('BORANG PEREKODAN'!U66="X",4,IF('BORANG PEREKODAN'!T66="X",3,IF('BORANG PEREKODAN'!S66="X",2,IF('BORANG PEREKODAN'!R66="X",1,""))))))</f>
      </c>
      <c r="I62" s="105">
        <f>IF('BORANG PEREKODAN'!AC66="X","6*",IF('BORANG PEREKODAN'!AB66="X",5,IF('BORANG PEREKODAN'!AA66="X",4,IF('BORANG PEREKODAN'!Z66="X",3,IF('BORANG PEREKODAN'!Y66="X",2,IF('BORANG PEREKODAN'!X66="X",1,""))))))</f>
      </c>
      <c r="J62" s="21">
        <f>IF('BORANG PEREKODAN'!AI66="X","6*",IF('BORANG PEREKODAN'!AH66="X",5,IF('BORANG PEREKODAN'!AG66="X",4,IF('BORANG PEREKODAN'!AF66="X",3,IF('BORANG PEREKODAN'!AE66="X",2,IF('BORANG PEREKODAN'!AD66="X",1,""))))))</f>
      </c>
      <c r="K62" s="21">
        <f>IF('BORANG PEREKODAN'!AO66="X","6*",IF('BORANG PEREKODAN'!AN66="X",5,IF('BORANG PEREKODAN'!AM66="X",4,IF('BORANG PEREKODAN'!AL66="X",3,IF('BORANG PEREKODAN'!AK66="X",2,IF('BORANG PEREKODAN'!AJ66="X",1,""))))))</f>
      </c>
      <c r="L62" s="21">
        <f>IF('BORANG PEREKODAN'!AU66="X","6*",IF('BORANG PEREKODAN'!AT66="X",5,IF('BORANG PEREKODAN'!AS66="X",4,IF('BORANG PEREKODAN'!AR66="X",3,IF('BORANG PEREKODAN'!AQ66="X",2,IF('BORANG PEREKODAN'!AP66="X",1,""))))))</f>
      </c>
      <c r="M62" s="21">
        <f>IF('BORANG PEREKODAN'!BA66="X","6*",IF('BORANG PEREKODAN'!AZ66="X",5,IF('BORANG PEREKODAN'!AY66="X",4,IF('BORANG PEREKODAN'!AX66="X",3,IF('BORANG PEREKODAN'!AW66="X",2,IF('BORANG PEREKODAN'!AV66="X",1,""))))))</f>
      </c>
      <c r="N62" s="21">
        <f>IF('BORANG PEREKODAN'!BG66="X","6*",IF('BORANG PEREKODAN'!BF66="X",5,IF('BORANG PEREKODAN'!BE66="X",4,IF('BORANG PEREKODAN'!BD66="X",3,IF('BORANG PEREKODAN'!BC66="X",2,IF('BORANG PEREKODAN'!BB66="X",1,""))))))</f>
      </c>
      <c r="O62" s="21">
        <f>IF('BORANG PEREKODAN'!BM66="X","6*",IF('BORANG PEREKODAN'!BL66="X",5,IF('BORANG PEREKODAN'!BK66="X",4,IF('BORANG PEREKODAN'!BJ66="X",3,IF('BORANG PEREKODAN'!BI66="X",2,IF('BORANG PEREKODAN'!BH66="X",1,""))))))</f>
      </c>
      <c r="P62" s="44">
        <f>IF('BORANG PEREKODAN'!BS66="X","6*",IF('BORANG PEREKODAN'!BR66="X",5,IF('BORANG PEREKODAN'!BQ66="X",4,IF('BORANG PEREKODAN'!BP66="X",3,IF('BORANG PEREKODAN'!BO66="X",2,IF('BORANG PEREKODAN'!BN66="X",1,""))))))</f>
      </c>
    </row>
    <row r="63" spans="2:16" ht="15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2:16" ht="15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</sheetData>
  <sheetProtection/>
  <mergeCells count="6">
    <mergeCell ref="A1:J1"/>
    <mergeCell ref="B11:B12"/>
    <mergeCell ref="D11:D12"/>
    <mergeCell ref="C11:C12"/>
    <mergeCell ref="E11:E12"/>
    <mergeCell ref="F11:P11"/>
  </mergeCells>
  <dataValidations count="1">
    <dataValidation type="list" allowBlank="1" showInputMessage="1" showErrorMessage="1" error="Pilih Band Penguasaan Murid" sqref="F13:I62 J13:P62">
      <formula1>$R$3:$R$8</formula1>
    </dataValidation>
  </dataValidations>
  <printOptions/>
  <pageMargins left="0.38" right="0.28" top="0.748031496062992" bottom="0.748031496062992" header="0.31496062992126" footer="0.31496062992126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showGridLines="0" showRowColHeaders="0" view="pageBreakPreview" zoomScaleNormal="60" zoomScaleSheetLayoutView="100" zoomScalePageLayoutView="0" workbookViewId="0" topLeftCell="A1">
      <selection activeCell="F12" sqref="F12:F61"/>
    </sheetView>
  </sheetViews>
  <sheetFormatPr defaultColWidth="9.140625" defaultRowHeight="15"/>
  <cols>
    <col min="1" max="1" width="9.140625" style="50" customWidth="1"/>
    <col min="2" max="2" width="6.7109375" style="1" customWidth="1"/>
    <col min="3" max="3" width="26.00390625" style="2" customWidth="1"/>
    <col min="4" max="4" width="51.7109375" style="1" customWidth="1"/>
    <col min="5" max="5" width="5.421875" style="1" bestFit="1" customWidth="1"/>
    <col min="6" max="6" width="20.8515625" style="1" customWidth="1"/>
    <col min="7" max="7" width="9.140625" style="1" customWidth="1"/>
    <col min="8" max="8" width="9.140625" style="1" hidden="1" customWidth="1"/>
    <col min="9" max="16384" width="9.140625" style="1" customWidth="1"/>
  </cols>
  <sheetData>
    <row r="1" spans="1:6" s="52" customFormat="1" ht="20.25" customHeight="1">
      <c r="A1" s="142" t="s">
        <v>38</v>
      </c>
      <c r="B1" s="142"/>
      <c r="C1" s="142"/>
      <c r="D1" s="142"/>
      <c r="E1" s="142"/>
      <c r="F1" s="142"/>
    </row>
    <row r="2" spans="1:6" s="52" customFormat="1" ht="20.25" customHeight="1">
      <c r="A2" s="48"/>
      <c r="B2" s="67" t="s">
        <v>10</v>
      </c>
      <c r="C2" s="51"/>
      <c r="D2" s="94">
        <f>'BORANG PEREKODAN'!D2</f>
        <v>2014</v>
      </c>
      <c r="E2" s="106"/>
      <c r="F2" s="51"/>
    </row>
    <row r="3" spans="1:8" s="50" customFormat="1" ht="20.25" customHeight="1">
      <c r="A3" s="48"/>
      <c r="B3" s="67" t="s">
        <v>11</v>
      </c>
      <c r="C3" s="51"/>
      <c r="D3" s="97" t="str">
        <f>'BORANG PEREKODAN'!D3</f>
        <v>SK SULTAN ABU BAKAR (1)</v>
      </c>
      <c r="E3" s="106"/>
      <c r="F3" s="51"/>
      <c r="H3" s="80" t="s">
        <v>20</v>
      </c>
    </row>
    <row r="4" spans="1:8" s="50" customFormat="1" ht="21" customHeight="1">
      <c r="A4" s="48"/>
      <c r="B4" s="67" t="s">
        <v>7</v>
      </c>
      <c r="C4" s="51"/>
      <c r="D4" s="97" t="str">
        <f>'BORANG PEREKODAN'!D4</f>
        <v>NILAM</v>
      </c>
      <c r="E4" s="106"/>
      <c r="F4" s="51"/>
      <c r="H4" s="80" t="s">
        <v>21</v>
      </c>
    </row>
    <row r="5" spans="1:8" s="50" customFormat="1" ht="21" customHeight="1">
      <c r="A5" s="48"/>
      <c r="B5" s="67" t="s">
        <v>6</v>
      </c>
      <c r="C5" s="51"/>
      <c r="D5" s="97" t="str">
        <f>'BORANG PEREKODAN'!D5</f>
        <v>DUNIA SAINS DAN TEKNOLOGI - ELEMEN SAINS TAHUN 3</v>
      </c>
      <c r="E5" s="106"/>
      <c r="F5" s="51"/>
      <c r="H5" s="80" t="s">
        <v>22</v>
      </c>
    </row>
    <row r="6" spans="1:8" s="50" customFormat="1" ht="21" customHeight="1">
      <c r="A6" s="48"/>
      <c r="B6" s="67" t="s">
        <v>12</v>
      </c>
      <c r="C6" s="51"/>
      <c r="D6" s="97">
        <f>'BORANG PEREKODAN'!D6</f>
        <v>0</v>
      </c>
      <c r="E6" s="106"/>
      <c r="F6" s="51"/>
      <c r="H6" s="80" t="s">
        <v>23</v>
      </c>
    </row>
    <row r="7" spans="1:8" s="50" customFormat="1" ht="21" customHeight="1">
      <c r="A7" s="48"/>
      <c r="B7" s="53"/>
      <c r="C7" s="51"/>
      <c r="D7" s="51"/>
      <c r="E7" s="51"/>
      <c r="F7" s="51"/>
      <c r="H7" s="80" t="s">
        <v>24</v>
      </c>
    </row>
    <row r="8" spans="1:8" ht="21" customHeight="1">
      <c r="A8" s="48"/>
      <c r="B8" s="53"/>
      <c r="C8" s="51"/>
      <c r="D8" s="51"/>
      <c r="E8" s="51"/>
      <c r="F8" s="51"/>
      <c r="H8" s="81" t="s">
        <v>37</v>
      </c>
    </row>
    <row r="9" spans="1:6" ht="21.75" customHeight="1" thickBot="1">
      <c r="A9" s="48"/>
      <c r="B9" s="53"/>
      <c r="C9" s="51"/>
      <c r="D9" s="51"/>
      <c r="E9" s="51"/>
      <c r="F9" s="51"/>
    </row>
    <row r="10" spans="1:6" ht="30" customHeight="1">
      <c r="A10" s="48"/>
      <c r="B10" s="143" t="s">
        <v>0</v>
      </c>
      <c r="C10" s="147" t="s">
        <v>15</v>
      </c>
      <c r="D10" s="145" t="s">
        <v>3</v>
      </c>
      <c r="E10" s="149" t="s">
        <v>2</v>
      </c>
      <c r="F10" s="154" t="s">
        <v>33</v>
      </c>
    </row>
    <row r="11" spans="1:6" ht="30" customHeight="1">
      <c r="A11" s="48"/>
      <c r="B11" s="144"/>
      <c r="C11" s="148"/>
      <c r="D11" s="146"/>
      <c r="E11" s="150"/>
      <c r="F11" s="155"/>
    </row>
    <row r="12" spans="1:6" ht="30" customHeight="1">
      <c r="A12" s="48"/>
      <c r="B12" s="43">
        <f>IF('BORANG PEREKODAN'!B17="","",'BORANG PEREKODAN'!B17)</f>
        <v>1</v>
      </c>
      <c r="C12" s="40" t="str">
        <f>IF('BORANG PEREKODAN'!C17="","",'BORANG PEREKODAN'!C17)</f>
        <v>051017011444</v>
      </c>
      <c r="D12" s="41" t="str">
        <f>IF('BORANG PEREKODAN'!D17="","",'BORANG PEREKODAN'!D17)</f>
        <v>AINNUR SOFIA BINTI AZHAR</v>
      </c>
      <c r="E12" s="100" t="str">
        <f>IF('BORANG PEREKODAN'!E17="","",'BORANG PEREKODAN'!E17)</f>
        <v>P</v>
      </c>
      <c r="F12" s="108"/>
    </row>
    <row r="13" spans="1:6" ht="30" customHeight="1">
      <c r="A13" s="48"/>
      <c r="B13" s="43">
        <f>IF('BORANG PEREKODAN'!B18="","",'BORANG PEREKODAN'!B18)</f>
        <v>2</v>
      </c>
      <c r="C13" s="40" t="str">
        <f>IF('BORANG PEREKODAN'!C18="","",'BORANG PEREKODAN'!C18)</f>
        <v>050923010262</v>
      </c>
      <c r="D13" s="41" t="str">
        <f>IF('BORANG PEREKODAN'!D18="","",'BORANG PEREKODAN'!D18)</f>
        <v>HAYA AQILAH BINTI ZAMRI</v>
      </c>
      <c r="E13" s="100" t="str">
        <f>IF('BORANG PEREKODAN'!E18="","",'BORANG PEREKODAN'!E18)</f>
        <v>P</v>
      </c>
      <c r="F13" s="108"/>
    </row>
    <row r="14" spans="1:6" ht="30" customHeight="1">
      <c r="A14" s="48"/>
      <c r="B14" s="43">
        <f>IF('BORANG PEREKODAN'!B19="","",'BORANG PEREKODAN'!B19)</f>
        <v>3</v>
      </c>
      <c r="C14" s="40" t="str">
        <f>IF('BORANG PEREKODAN'!C19="","",'BORANG PEREKODAN'!C19)</f>
        <v>051115010648</v>
      </c>
      <c r="D14" s="41" t="str">
        <f>IF('BORANG PEREKODAN'!D19="","",'BORANG PEREKODAN'!D19)</f>
        <v>IMAN NUR BALQIS BINTI ASRI</v>
      </c>
      <c r="E14" s="100" t="str">
        <f>IF('BORANG PEREKODAN'!E19="","",'BORANG PEREKODAN'!E19)</f>
        <v>P</v>
      </c>
      <c r="F14" s="108"/>
    </row>
    <row r="15" spans="1:6" ht="30" customHeight="1">
      <c r="A15" s="48"/>
      <c r="B15" s="43">
        <f>IF('BORANG PEREKODAN'!B20="","",'BORANG PEREKODAN'!B20)</f>
        <v>4</v>
      </c>
      <c r="C15" s="40" t="str">
        <f>IF('BORANG PEREKODAN'!C20="","",'BORANG PEREKODAN'!C20)</f>
        <v>050924080406</v>
      </c>
      <c r="D15" s="41" t="str">
        <f>IF('BORANG PEREKODAN'!D20="","",'BORANG PEREKODAN'!D20)</f>
        <v>IZZAH HUMAIRAH BINTI MOHD KHARUNNAHAR</v>
      </c>
      <c r="E15" s="100" t="str">
        <f>IF('BORANG PEREKODAN'!E20="","",'BORANG PEREKODAN'!E20)</f>
        <v>P</v>
      </c>
      <c r="F15" s="108"/>
    </row>
    <row r="16" spans="1:6" ht="30" customHeight="1">
      <c r="A16" s="48"/>
      <c r="B16" s="43">
        <f>IF('BORANG PEREKODAN'!B21="","",'BORANG PEREKODAN'!B21)</f>
        <v>5</v>
      </c>
      <c r="C16" s="40" t="str">
        <f>IF('BORANG PEREKODAN'!C21="","",'BORANG PEREKODAN'!C21)</f>
        <v>051213011580</v>
      </c>
      <c r="D16" s="41" t="str">
        <f>IF('BORANG PEREKODAN'!D21="","",'BORANG PEREKODAN'!D21)</f>
        <v>NOR DALILAH NADHIRAH BINTI NORDIN</v>
      </c>
      <c r="E16" s="100" t="str">
        <f>IF('BORANG PEREKODAN'!E21="","",'BORANG PEREKODAN'!E21)</f>
        <v>P</v>
      </c>
      <c r="F16" s="108"/>
    </row>
    <row r="17" spans="1:6" ht="30" customHeight="1">
      <c r="A17" s="48"/>
      <c r="B17" s="43">
        <f>IF('BORANG PEREKODAN'!B22="","",'BORANG PEREKODAN'!B22)</f>
        <v>6</v>
      </c>
      <c r="C17" s="40" t="str">
        <f>IF('BORANG PEREKODAN'!C22="","",'BORANG PEREKODAN'!C22)</f>
        <v>050513011270</v>
      </c>
      <c r="D17" s="41" t="str">
        <f>IF('BORANG PEREKODAN'!D22="","",'BORANG PEREKODAN'!D22)</f>
        <v>NORHIDAYAH BINTI ROSLI</v>
      </c>
      <c r="E17" s="100" t="str">
        <f>IF('BORANG PEREKODAN'!E22="","",'BORANG PEREKODAN'!E22)</f>
        <v>P</v>
      </c>
      <c r="F17" s="108"/>
    </row>
    <row r="18" spans="1:6" ht="30" customHeight="1">
      <c r="A18" s="48"/>
      <c r="B18" s="43">
        <f>IF('BORANG PEREKODAN'!B23="","",'BORANG PEREKODAN'!B23)</f>
        <v>7</v>
      </c>
      <c r="C18" s="40" t="str">
        <f>IF('BORANG PEREKODAN'!C23="","",'BORANG PEREKODAN'!C23)</f>
        <v>050312010706</v>
      </c>
      <c r="D18" s="41" t="str">
        <f>IF('BORANG PEREKODAN'!D23="","",'BORANG PEREKODAN'!D23)</f>
        <v>NUR AIN SOFIAH BINTI FAHMI EFFENDI</v>
      </c>
      <c r="E18" s="100" t="str">
        <f>IF('BORANG PEREKODAN'!E23="","",'BORANG PEREKODAN'!E23)</f>
        <v>P</v>
      </c>
      <c r="F18" s="108"/>
    </row>
    <row r="19" spans="1:6" ht="30" customHeight="1">
      <c r="A19" s="48"/>
      <c r="B19" s="43">
        <f>IF('BORANG PEREKODAN'!B24="","",'BORANG PEREKODAN'!B24)</f>
        <v>8</v>
      </c>
      <c r="C19" s="40" t="str">
        <f>IF('BORANG PEREKODAN'!C24="","",'BORANG PEREKODAN'!C24)</f>
        <v>050127011336</v>
      </c>
      <c r="D19" s="41" t="str">
        <f>IF('BORANG PEREKODAN'!D24="","",'BORANG PEREKODAN'!D24)</f>
        <v>NUR 'AIN SURAYA BINTI NAWAWI</v>
      </c>
      <c r="E19" s="100" t="str">
        <f>IF('BORANG PEREKODAN'!E24="","",'BORANG PEREKODAN'!E24)</f>
        <v>P</v>
      </c>
      <c r="F19" s="108"/>
    </row>
    <row r="20" spans="1:6" ht="30" customHeight="1">
      <c r="A20" s="48"/>
      <c r="B20" s="43">
        <f>IF('BORANG PEREKODAN'!B25="","",'BORANG PEREKODAN'!B25)</f>
        <v>9</v>
      </c>
      <c r="C20" s="40" t="str">
        <f>IF('BORANG PEREKODAN'!C25="","",'BORANG PEREKODAN'!C25)</f>
        <v>050521010868</v>
      </c>
      <c r="D20" s="41" t="str">
        <f>IF('BORANG PEREKODAN'!D25="","",'BORANG PEREKODAN'!D25)</f>
        <v>NUR AIN'N BINTI MOHD SALLEH</v>
      </c>
      <c r="E20" s="100" t="str">
        <f>IF('BORANG PEREKODAN'!E25="","",'BORANG PEREKODAN'!E25)</f>
        <v>P</v>
      </c>
      <c r="F20" s="108"/>
    </row>
    <row r="21" spans="1:6" ht="30" customHeight="1">
      <c r="A21" s="48"/>
      <c r="B21" s="43">
        <f>IF('BORANG PEREKODAN'!B26="","",'BORANG PEREKODAN'!B26)</f>
        <v>10</v>
      </c>
      <c r="C21" s="40" t="str">
        <f>IF('BORANG PEREKODAN'!C26="","",'BORANG PEREKODAN'!C26)</f>
        <v>051104010570</v>
      </c>
      <c r="D21" s="41" t="str">
        <f>IF('BORANG PEREKODAN'!D26="","",'BORANG PEREKODAN'!D26)</f>
        <v>NUR ALIYYAH AQILAH BINTI MOHD RIZAL</v>
      </c>
      <c r="E21" s="100" t="str">
        <f>IF('BORANG PEREKODAN'!E26="","",'BORANG PEREKODAN'!E26)</f>
        <v>P</v>
      </c>
      <c r="F21" s="108"/>
    </row>
    <row r="22" spans="1:6" ht="30" customHeight="1">
      <c r="A22" s="48"/>
      <c r="B22" s="43">
        <f>IF('BORANG PEREKODAN'!B27="","",'BORANG PEREKODAN'!B27)</f>
        <v>11</v>
      </c>
      <c r="C22" s="40" t="str">
        <f>IF('BORANG PEREKODAN'!C27="","",'BORANG PEREKODAN'!C27)</f>
        <v>050528010350</v>
      </c>
      <c r="D22" s="41" t="str">
        <f>IF('BORANG PEREKODAN'!D27="","",'BORANG PEREKODAN'!D27)</f>
        <v>NUR ELLYSA NAJWA BINTI MOHD FAIZAL</v>
      </c>
      <c r="E22" s="100" t="str">
        <f>IF('BORANG PEREKODAN'!E27="","",'BORANG PEREKODAN'!E27)</f>
        <v>P</v>
      </c>
      <c r="F22" s="108"/>
    </row>
    <row r="23" spans="1:6" ht="30" customHeight="1">
      <c r="A23" s="48"/>
      <c r="B23" s="43">
        <f>IF('BORANG PEREKODAN'!B28="","",'BORANG PEREKODAN'!B28)</f>
        <v>12</v>
      </c>
      <c r="C23" s="40" t="str">
        <f>IF('BORANG PEREKODAN'!C28="","",'BORANG PEREKODAN'!C28)</f>
        <v>050203010686</v>
      </c>
      <c r="D23" s="41" t="str">
        <f>IF('BORANG PEREKODAN'!D28="","",'BORANG PEREKODAN'!D28)</f>
        <v>NUR FARAHIN BINTI IBERAHIM</v>
      </c>
      <c r="E23" s="100" t="str">
        <f>IF('BORANG PEREKODAN'!E28="","",'BORANG PEREKODAN'!E28)</f>
        <v>P</v>
      </c>
      <c r="F23" s="108"/>
    </row>
    <row r="24" spans="1:6" ht="30" customHeight="1">
      <c r="A24" s="48"/>
      <c r="B24" s="43">
        <f>IF('BORANG PEREKODAN'!B29="","",'BORANG PEREKODAN'!B29)</f>
        <v>13</v>
      </c>
      <c r="C24" s="40" t="str">
        <f>IF('BORANG PEREKODAN'!C29="","",'BORANG PEREKODAN'!C29)</f>
        <v>050902010634</v>
      </c>
      <c r="D24" s="41" t="str">
        <f>IF('BORANG PEREKODAN'!D29="","",'BORANG PEREKODAN'!D29)</f>
        <v>NUR FASYAH NABILAH BINTI AHMAD HAIDI</v>
      </c>
      <c r="E24" s="100" t="str">
        <f>IF('BORANG PEREKODAN'!E29="","",'BORANG PEREKODAN'!E29)</f>
        <v>P</v>
      </c>
      <c r="F24" s="108"/>
    </row>
    <row r="25" spans="1:6" ht="30" customHeight="1">
      <c r="A25" s="48"/>
      <c r="B25" s="43">
        <f>IF('BORANG PEREKODAN'!B30="","",'BORANG PEREKODAN'!B30)</f>
        <v>14</v>
      </c>
      <c r="C25" s="40" t="str">
        <f>IF('BORANG PEREKODAN'!C30="","",'BORANG PEREKODAN'!C30)</f>
        <v>050402011438</v>
      </c>
      <c r="D25" s="41" t="str">
        <f>IF('BORANG PEREKODAN'!D30="","",'BORANG PEREKODAN'!D30)</f>
        <v>NUR'AIN MAISARAH BINTI ABDUL RAHMAN</v>
      </c>
      <c r="E25" s="100" t="str">
        <f>IF('BORANG PEREKODAN'!E30="","",'BORANG PEREKODAN'!E30)</f>
        <v>P</v>
      </c>
      <c r="F25" s="108"/>
    </row>
    <row r="26" spans="1:6" ht="30" customHeight="1">
      <c r="A26" s="48"/>
      <c r="B26" s="43">
        <f>IF('BORANG PEREKODAN'!B31="","",'BORANG PEREKODAN'!B31)</f>
        <v>15</v>
      </c>
      <c r="C26" s="40" t="str">
        <f>IF('BORANG PEREKODAN'!C31="","",'BORANG PEREKODAN'!C31)</f>
        <v>050912011470</v>
      </c>
      <c r="D26" s="41" t="str">
        <f>IF('BORANG PEREKODAN'!D31="","",'BORANG PEREKODAN'!D31)</f>
        <v>NURUL SHAFIRA BALQIS BINTI AMRAN</v>
      </c>
      <c r="E26" s="100" t="str">
        <f>IF('BORANG PEREKODAN'!E31="","",'BORANG PEREKODAN'!E31)</f>
        <v>P</v>
      </c>
      <c r="F26" s="108"/>
    </row>
    <row r="27" spans="1:6" ht="30" customHeight="1">
      <c r="A27" s="48"/>
      <c r="B27" s="43">
        <f>IF('BORANG PEREKODAN'!B32="","",'BORANG PEREKODAN'!B32)</f>
        <v>16</v>
      </c>
      <c r="C27" s="40" t="str">
        <f>IF('BORANG PEREKODAN'!C32="","",'BORANG PEREKODAN'!C32)</f>
        <v>050117010516</v>
      </c>
      <c r="D27" s="41" t="str">
        <f>IF('BORANG PEREKODAN'!D32="","",'BORANG PEREKODAN'!D32)</f>
        <v>NURULAIN SYAMIMI BINTI ABDUL HALIM</v>
      </c>
      <c r="E27" s="100" t="str">
        <f>IF('BORANG PEREKODAN'!E32="","",'BORANG PEREKODAN'!E32)</f>
        <v>P</v>
      </c>
      <c r="F27" s="108"/>
    </row>
    <row r="28" spans="1:6" ht="30" customHeight="1">
      <c r="A28" s="48"/>
      <c r="B28" s="43">
        <f>IF('BORANG PEREKODAN'!B33="","",'BORANG PEREKODAN'!B33)</f>
        <v>17</v>
      </c>
      <c r="C28" s="40" t="str">
        <f>IF('BORANG PEREKODAN'!C33="","",'BORANG PEREKODAN'!C33)</f>
        <v>050902011522</v>
      </c>
      <c r="D28" s="41" t="str">
        <f>IF('BORANG PEREKODAN'!D33="","",'BORANG PEREKODAN'!D33)</f>
        <v>RAJA EIZA WAFIQAH BINTI RAJA KHAIRUDIN</v>
      </c>
      <c r="E28" s="100" t="str">
        <f>IF('BORANG PEREKODAN'!E33="","",'BORANG PEREKODAN'!E33)</f>
        <v>P</v>
      </c>
      <c r="F28" s="108"/>
    </row>
    <row r="29" spans="1:6" ht="30" customHeight="1">
      <c r="A29" s="48"/>
      <c r="B29" s="43">
        <f>IF('BORANG PEREKODAN'!B34="","",'BORANG PEREKODAN'!B34)</f>
        <v>18</v>
      </c>
      <c r="C29" s="40" t="str">
        <f>IF('BORANG PEREKODAN'!C34="","",'BORANG PEREKODAN'!C34)</f>
        <v>051114010734</v>
      </c>
      <c r="D29" s="41" t="str">
        <f>IF('BORANG PEREKODAN'!D34="","",'BORANG PEREKODAN'!D34)</f>
        <v>SITI FARIDAH BINTI ARSHAD</v>
      </c>
      <c r="E29" s="100" t="str">
        <f>IF('BORANG PEREKODAN'!E34="","",'BORANG PEREKODAN'!E34)</f>
        <v>P</v>
      </c>
      <c r="F29" s="108"/>
    </row>
    <row r="30" spans="1:6" ht="30" customHeight="1">
      <c r="A30" s="48"/>
      <c r="B30" s="43">
        <f>IF('BORANG PEREKODAN'!B35="","",'BORANG PEREKODAN'!B35)</f>
        <v>19</v>
      </c>
      <c r="C30" s="40" t="str">
        <f>IF('BORANG PEREKODAN'!C35="","",'BORANG PEREKODAN'!C35)</f>
        <v>050624040146</v>
      </c>
      <c r="D30" s="41" t="str">
        <f>IF('BORANG PEREKODAN'!D35="","",'BORANG PEREKODAN'!D35)</f>
        <v>SITI ZULAIKHA BINTI ZAINUDDIN</v>
      </c>
      <c r="E30" s="100" t="str">
        <f>IF('BORANG PEREKODAN'!E35="","",'BORANG PEREKODAN'!E35)</f>
        <v>P</v>
      </c>
      <c r="F30" s="108"/>
    </row>
    <row r="31" spans="1:6" ht="30" customHeight="1">
      <c r="A31" s="48"/>
      <c r="B31" s="43">
        <f>IF('BORANG PEREKODAN'!B36="","",'BORANG PEREKODAN'!B36)</f>
        <v>20</v>
      </c>
      <c r="C31" s="40">
        <f>IF('BORANG PEREKODAN'!C36="","",'BORANG PEREKODAN'!C36)</f>
      </c>
      <c r="D31" s="41">
        <f>IF('BORANG PEREKODAN'!D36="","",'BORANG PEREKODAN'!D36)</f>
      </c>
      <c r="E31" s="100">
        <f>IF('BORANG PEREKODAN'!E36="","",'BORANG PEREKODAN'!E36)</f>
      </c>
      <c r="F31" s="108"/>
    </row>
    <row r="32" spans="1:6" ht="30" customHeight="1">
      <c r="A32" s="48"/>
      <c r="B32" s="43">
        <f>IF('BORANG PEREKODAN'!B37="","",'BORANG PEREKODAN'!B37)</f>
        <v>21</v>
      </c>
      <c r="C32" s="40">
        <f>IF('BORANG PEREKODAN'!C37="","",'BORANG PEREKODAN'!C37)</f>
      </c>
      <c r="D32" s="41">
        <f>IF('BORANG PEREKODAN'!D37="","",'BORANG PEREKODAN'!D37)</f>
      </c>
      <c r="E32" s="100">
        <f>IF('BORANG PEREKODAN'!E37="","",'BORANG PEREKODAN'!E37)</f>
      </c>
      <c r="F32" s="108"/>
    </row>
    <row r="33" spans="1:6" ht="30" customHeight="1">
      <c r="A33" s="48"/>
      <c r="B33" s="43">
        <f>IF('BORANG PEREKODAN'!B38="","",'BORANG PEREKODAN'!B38)</f>
        <v>22</v>
      </c>
      <c r="C33" s="40">
        <f>IF('BORANG PEREKODAN'!C38="","",'BORANG PEREKODAN'!C38)</f>
      </c>
      <c r="D33" s="41">
        <f>IF('BORANG PEREKODAN'!D38="","",'BORANG PEREKODAN'!D38)</f>
      </c>
      <c r="E33" s="100">
        <f>IF('BORANG PEREKODAN'!E38="","",'BORANG PEREKODAN'!E38)</f>
      </c>
      <c r="F33" s="108"/>
    </row>
    <row r="34" spans="1:6" ht="30" customHeight="1">
      <c r="A34" s="48"/>
      <c r="B34" s="43">
        <f>IF('BORANG PEREKODAN'!B39="","",'BORANG PEREKODAN'!B39)</f>
        <v>23</v>
      </c>
      <c r="C34" s="40">
        <f>IF('BORANG PEREKODAN'!C39="","",'BORANG PEREKODAN'!C39)</f>
      </c>
      <c r="D34" s="41">
        <f>IF('BORANG PEREKODAN'!D39="","",'BORANG PEREKODAN'!D39)</f>
      </c>
      <c r="E34" s="100">
        <f>IF('BORANG PEREKODAN'!E39="","",'BORANG PEREKODAN'!E39)</f>
      </c>
      <c r="F34" s="108"/>
    </row>
    <row r="35" spans="1:6" ht="30" customHeight="1">
      <c r="A35" s="48"/>
      <c r="B35" s="43">
        <f>IF('BORANG PEREKODAN'!B40="","",'BORANG PEREKODAN'!B40)</f>
        <v>24</v>
      </c>
      <c r="C35" s="40">
        <f>IF('BORANG PEREKODAN'!C40="","",'BORANG PEREKODAN'!C40)</f>
      </c>
      <c r="D35" s="41">
        <f>IF('BORANG PEREKODAN'!D40="","",'BORANG PEREKODAN'!D40)</f>
      </c>
      <c r="E35" s="100">
        <f>IF('BORANG PEREKODAN'!E40="","",'BORANG PEREKODAN'!E40)</f>
      </c>
      <c r="F35" s="108"/>
    </row>
    <row r="36" spans="1:6" ht="30" customHeight="1">
      <c r="A36" s="48"/>
      <c r="B36" s="43">
        <f>IF('BORANG PEREKODAN'!B41="","",'BORANG PEREKODAN'!B41)</f>
        <v>25</v>
      </c>
      <c r="C36" s="40">
        <f>IF('BORANG PEREKODAN'!C41="","",'BORANG PEREKODAN'!C41)</f>
      </c>
      <c r="D36" s="41">
        <f>IF('BORANG PEREKODAN'!D41="","",'BORANG PEREKODAN'!D41)</f>
      </c>
      <c r="E36" s="100">
        <f>IF('BORANG PEREKODAN'!E41="","",'BORANG PEREKODAN'!E41)</f>
      </c>
      <c r="F36" s="108"/>
    </row>
    <row r="37" spans="1:6" ht="30" customHeight="1">
      <c r="A37" s="48"/>
      <c r="B37" s="43">
        <f>IF('BORANG PEREKODAN'!B42="","",'BORANG PEREKODAN'!B42)</f>
        <v>26</v>
      </c>
      <c r="C37" s="40">
        <f>IF('BORANG PEREKODAN'!C42="","",'BORANG PEREKODAN'!C42)</f>
      </c>
      <c r="D37" s="41">
        <f>IF('BORANG PEREKODAN'!D42="","",'BORANG PEREKODAN'!D42)</f>
      </c>
      <c r="E37" s="100">
        <f>IF('BORANG PEREKODAN'!E42="","",'BORANG PEREKODAN'!E42)</f>
      </c>
      <c r="F37" s="108"/>
    </row>
    <row r="38" spans="1:6" ht="30" customHeight="1">
      <c r="A38" s="48"/>
      <c r="B38" s="43">
        <f>IF('BORANG PEREKODAN'!B43="","",'BORANG PEREKODAN'!B43)</f>
        <v>27</v>
      </c>
      <c r="C38" s="40">
        <f>IF('BORANG PEREKODAN'!C43="","",'BORANG PEREKODAN'!C43)</f>
      </c>
      <c r="D38" s="41">
        <f>IF('BORANG PEREKODAN'!D43="","",'BORANG PEREKODAN'!D43)</f>
      </c>
      <c r="E38" s="100">
        <f>IF('BORANG PEREKODAN'!E43="","",'BORANG PEREKODAN'!E43)</f>
      </c>
      <c r="F38" s="108"/>
    </row>
    <row r="39" spans="1:6" ht="30" customHeight="1">
      <c r="A39" s="48"/>
      <c r="B39" s="43">
        <f>IF('BORANG PEREKODAN'!B44="","",'BORANG PEREKODAN'!B44)</f>
        <v>28</v>
      </c>
      <c r="C39" s="40">
        <f>IF('BORANG PEREKODAN'!C44="","",'BORANG PEREKODAN'!C44)</f>
      </c>
      <c r="D39" s="41">
        <f>IF('BORANG PEREKODAN'!D44="","",'BORANG PEREKODAN'!D44)</f>
      </c>
      <c r="E39" s="100">
        <f>IF('BORANG PEREKODAN'!E44="","",'BORANG PEREKODAN'!E44)</f>
      </c>
      <c r="F39" s="108"/>
    </row>
    <row r="40" spans="1:6" ht="30" customHeight="1">
      <c r="A40" s="48"/>
      <c r="B40" s="43">
        <f>IF('BORANG PEREKODAN'!B45="","",'BORANG PEREKODAN'!B45)</f>
        <v>29</v>
      </c>
      <c r="C40" s="40">
        <f>IF('BORANG PEREKODAN'!C45="","",'BORANG PEREKODAN'!C45)</f>
      </c>
      <c r="D40" s="41">
        <f>IF('BORANG PEREKODAN'!D45="","",'BORANG PEREKODAN'!D45)</f>
      </c>
      <c r="E40" s="100">
        <f>IF('BORANG PEREKODAN'!E45="","",'BORANG PEREKODAN'!E45)</f>
      </c>
      <c r="F40" s="108"/>
    </row>
    <row r="41" spans="1:6" ht="30" customHeight="1">
      <c r="A41" s="48"/>
      <c r="B41" s="43">
        <f>IF('BORANG PEREKODAN'!B46="","",'BORANG PEREKODAN'!B46)</f>
        <v>30</v>
      </c>
      <c r="C41" s="40">
        <f>IF('BORANG PEREKODAN'!C46="","",'BORANG PEREKODAN'!C46)</f>
      </c>
      <c r="D41" s="41">
        <f>IF('BORANG PEREKODAN'!D46="","",'BORANG PEREKODAN'!D46)</f>
      </c>
      <c r="E41" s="100">
        <f>IF('BORANG PEREKODAN'!E46="","",'BORANG PEREKODAN'!E46)</f>
      </c>
      <c r="F41" s="108"/>
    </row>
    <row r="42" spans="1:6" ht="30" customHeight="1">
      <c r="A42" s="48"/>
      <c r="B42" s="43">
        <f>IF('BORANG PEREKODAN'!B47="","",'BORANG PEREKODAN'!B47)</f>
        <v>31</v>
      </c>
      <c r="C42" s="40">
        <f>IF('BORANG PEREKODAN'!C47="","",'BORANG PEREKODAN'!C47)</f>
      </c>
      <c r="D42" s="41">
        <f>IF('BORANG PEREKODAN'!D47="","",'BORANG PEREKODAN'!D47)</f>
      </c>
      <c r="E42" s="100">
        <f>IF('BORANG PEREKODAN'!E47="","",'BORANG PEREKODAN'!E47)</f>
      </c>
      <c r="F42" s="108"/>
    </row>
    <row r="43" spans="1:6" ht="30" customHeight="1">
      <c r="A43" s="48"/>
      <c r="B43" s="43">
        <f>IF('BORANG PEREKODAN'!B48="","",'BORANG PEREKODAN'!B48)</f>
        <v>32</v>
      </c>
      <c r="C43" s="40">
        <f>IF('BORANG PEREKODAN'!C48="","",'BORANG PEREKODAN'!C48)</f>
      </c>
      <c r="D43" s="41">
        <f>IF('BORANG PEREKODAN'!D48="","",'BORANG PEREKODAN'!D48)</f>
      </c>
      <c r="E43" s="100">
        <f>IF('BORANG PEREKODAN'!E48="","",'BORANG PEREKODAN'!E48)</f>
      </c>
      <c r="F43" s="108"/>
    </row>
    <row r="44" spans="1:6" ht="30" customHeight="1">
      <c r="A44" s="48"/>
      <c r="B44" s="43">
        <f>IF('BORANG PEREKODAN'!B49="","",'BORANG PEREKODAN'!B49)</f>
        <v>33</v>
      </c>
      <c r="C44" s="40">
        <f>IF('BORANG PEREKODAN'!C49="","",'BORANG PEREKODAN'!C49)</f>
      </c>
      <c r="D44" s="41">
        <f>IF('BORANG PEREKODAN'!D49="","",'BORANG PEREKODAN'!D49)</f>
      </c>
      <c r="E44" s="100">
        <f>IF('BORANG PEREKODAN'!E49="","",'BORANG PEREKODAN'!E49)</f>
      </c>
      <c r="F44" s="108"/>
    </row>
    <row r="45" spans="1:6" ht="30" customHeight="1">
      <c r="A45" s="48"/>
      <c r="B45" s="43">
        <f>IF('BORANG PEREKODAN'!B50="","",'BORANG PEREKODAN'!B50)</f>
        <v>34</v>
      </c>
      <c r="C45" s="40">
        <f>IF('BORANG PEREKODAN'!C50="","",'BORANG PEREKODAN'!C50)</f>
      </c>
      <c r="D45" s="41">
        <f>IF('BORANG PEREKODAN'!D50="","",'BORANG PEREKODAN'!D50)</f>
      </c>
      <c r="E45" s="100">
        <f>IF('BORANG PEREKODAN'!E50="","",'BORANG PEREKODAN'!E50)</f>
      </c>
      <c r="F45" s="108"/>
    </row>
    <row r="46" spans="1:6" ht="30" customHeight="1">
      <c r="A46" s="48"/>
      <c r="B46" s="43">
        <f>IF('BORANG PEREKODAN'!B51="","",'BORANG PEREKODAN'!B51)</f>
        <v>35</v>
      </c>
      <c r="C46" s="40">
        <f>IF('BORANG PEREKODAN'!C51="","",'BORANG PEREKODAN'!C51)</f>
      </c>
      <c r="D46" s="41">
        <f>IF('BORANG PEREKODAN'!D51="","",'BORANG PEREKODAN'!D51)</f>
      </c>
      <c r="E46" s="100">
        <f>IF('BORANG PEREKODAN'!E51="","",'BORANG PEREKODAN'!E51)</f>
      </c>
      <c r="F46" s="108"/>
    </row>
    <row r="47" spans="1:6" ht="30" customHeight="1">
      <c r="A47" s="48"/>
      <c r="B47" s="43">
        <f>IF('BORANG PEREKODAN'!B52="","",'BORANG PEREKODAN'!B52)</f>
        <v>36</v>
      </c>
      <c r="C47" s="40">
        <f>IF('BORANG PEREKODAN'!C52="","",'BORANG PEREKODAN'!C52)</f>
      </c>
      <c r="D47" s="41">
        <f>IF('BORANG PEREKODAN'!D52="","",'BORANG PEREKODAN'!D52)</f>
      </c>
      <c r="E47" s="100">
        <f>IF('BORANG PEREKODAN'!E52="","",'BORANG PEREKODAN'!E52)</f>
      </c>
      <c r="F47" s="108"/>
    </row>
    <row r="48" spans="1:6" ht="30" customHeight="1">
      <c r="A48" s="48"/>
      <c r="B48" s="43">
        <f>IF('BORANG PEREKODAN'!B53="","",'BORANG PEREKODAN'!B53)</f>
        <v>37</v>
      </c>
      <c r="C48" s="40">
        <f>IF('BORANG PEREKODAN'!C53="","",'BORANG PEREKODAN'!C53)</f>
      </c>
      <c r="D48" s="41">
        <f>IF('BORANG PEREKODAN'!D53="","",'BORANG PEREKODAN'!D53)</f>
      </c>
      <c r="E48" s="100">
        <f>IF('BORANG PEREKODAN'!E53="","",'BORANG PEREKODAN'!E53)</f>
      </c>
      <c r="F48" s="108"/>
    </row>
    <row r="49" spans="1:6" ht="30" customHeight="1">
      <c r="A49" s="48"/>
      <c r="B49" s="43">
        <f>IF('BORANG PEREKODAN'!B54="","",'BORANG PEREKODAN'!B54)</f>
        <v>38</v>
      </c>
      <c r="C49" s="40">
        <f>IF('BORANG PEREKODAN'!C54="","",'BORANG PEREKODAN'!C54)</f>
      </c>
      <c r="D49" s="41">
        <f>IF('BORANG PEREKODAN'!D54="","",'BORANG PEREKODAN'!D54)</f>
      </c>
      <c r="E49" s="100">
        <f>IF('BORANG PEREKODAN'!E54="","",'BORANG PEREKODAN'!E54)</f>
      </c>
      <c r="F49" s="108"/>
    </row>
    <row r="50" spans="1:6" ht="30" customHeight="1">
      <c r="A50" s="48"/>
      <c r="B50" s="43">
        <f>IF('BORANG PEREKODAN'!B55="","",'BORANG PEREKODAN'!B55)</f>
        <v>39</v>
      </c>
      <c r="C50" s="40">
        <f>IF('BORANG PEREKODAN'!C55="","",'BORANG PEREKODAN'!C55)</f>
      </c>
      <c r="D50" s="41">
        <f>IF('BORANG PEREKODAN'!D55="","",'BORANG PEREKODAN'!D55)</f>
      </c>
      <c r="E50" s="100">
        <f>IF('BORANG PEREKODAN'!E55="","",'BORANG PEREKODAN'!E55)</f>
      </c>
      <c r="F50" s="108"/>
    </row>
    <row r="51" spans="1:6" ht="30" customHeight="1">
      <c r="A51" s="48"/>
      <c r="B51" s="43">
        <f>IF('BORANG PEREKODAN'!B56="","",'BORANG PEREKODAN'!B56)</f>
        <v>40</v>
      </c>
      <c r="C51" s="40">
        <f>IF('BORANG PEREKODAN'!C56="","",'BORANG PEREKODAN'!C56)</f>
      </c>
      <c r="D51" s="41">
        <f>IF('BORANG PEREKODAN'!D56="","",'BORANG PEREKODAN'!D56)</f>
      </c>
      <c r="E51" s="100">
        <f>IF('BORANG PEREKODAN'!E56="","",'BORANG PEREKODAN'!E56)</f>
      </c>
      <c r="F51" s="108"/>
    </row>
    <row r="52" spans="1:6" ht="30" customHeight="1">
      <c r="A52" s="48"/>
      <c r="B52" s="43">
        <f>IF('BORANG PEREKODAN'!B57="","",'BORANG PEREKODAN'!B57)</f>
        <v>41</v>
      </c>
      <c r="C52" s="40">
        <f>IF('BORANG PEREKODAN'!C57="","",'BORANG PEREKODAN'!C57)</f>
      </c>
      <c r="D52" s="41">
        <f>IF('BORANG PEREKODAN'!D57="","",'BORANG PEREKODAN'!D57)</f>
      </c>
      <c r="E52" s="100">
        <f>IF('BORANG PEREKODAN'!E57="","",'BORANG PEREKODAN'!E57)</f>
      </c>
      <c r="F52" s="108"/>
    </row>
    <row r="53" spans="1:6" ht="30" customHeight="1">
      <c r="A53" s="48"/>
      <c r="B53" s="43">
        <f>IF('BORANG PEREKODAN'!B58="","",'BORANG PEREKODAN'!B58)</f>
        <v>42</v>
      </c>
      <c r="C53" s="40">
        <f>IF('BORANG PEREKODAN'!C58="","",'BORANG PEREKODAN'!C58)</f>
      </c>
      <c r="D53" s="41">
        <f>IF('BORANG PEREKODAN'!D58="","",'BORANG PEREKODAN'!D58)</f>
      </c>
      <c r="E53" s="100">
        <f>IF('BORANG PEREKODAN'!E58="","",'BORANG PEREKODAN'!E58)</f>
      </c>
      <c r="F53" s="108"/>
    </row>
    <row r="54" spans="1:6" ht="30" customHeight="1">
      <c r="A54" s="48"/>
      <c r="B54" s="43">
        <f>IF('BORANG PEREKODAN'!B59="","",'BORANG PEREKODAN'!B59)</f>
        <v>43</v>
      </c>
      <c r="C54" s="40">
        <f>IF('BORANG PEREKODAN'!C59="","",'BORANG PEREKODAN'!C59)</f>
      </c>
      <c r="D54" s="41">
        <f>IF('BORANG PEREKODAN'!D59="","",'BORANG PEREKODAN'!D59)</f>
      </c>
      <c r="E54" s="100">
        <f>IF('BORANG PEREKODAN'!E59="","",'BORANG PEREKODAN'!E59)</f>
      </c>
      <c r="F54" s="108"/>
    </row>
    <row r="55" spans="1:6" ht="30" customHeight="1">
      <c r="A55" s="48"/>
      <c r="B55" s="43">
        <f>IF('BORANG PEREKODAN'!B60="","",'BORANG PEREKODAN'!B60)</f>
        <v>44</v>
      </c>
      <c r="C55" s="40">
        <f>IF('BORANG PEREKODAN'!C60="","",'BORANG PEREKODAN'!C60)</f>
      </c>
      <c r="D55" s="41">
        <f>IF('BORANG PEREKODAN'!D60="","",'BORANG PEREKODAN'!D60)</f>
      </c>
      <c r="E55" s="100">
        <f>IF('BORANG PEREKODAN'!E60="","",'BORANG PEREKODAN'!E60)</f>
      </c>
      <c r="F55" s="108"/>
    </row>
    <row r="56" spans="1:6" ht="30" customHeight="1">
      <c r="A56" s="48"/>
      <c r="B56" s="43">
        <f>IF('BORANG PEREKODAN'!B61="","",'BORANG PEREKODAN'!B61)</f>
        <v>45</v>
      </c>
      <c r="C56" s="40">
        <f>IF('BORANG PEREKODAN'!C61="","",'BORANG PEREKODAN'!C61)</f>
      </c>
      <c r="D56" s="41">
        <f>IF('BORANG PEREKODAN'!D61="","",'BORANG PEREKODAN'!D61)</f>
      </c>
      <c r="E56" s="100">
        <f>IF('BORANG PEREKODAN'!E61="","",'BORANG PEREKODAN'!E61)</f>
      </c>
      <c r="F56" s="108"/>
    </row>
    <row r="57" spans="1:6" ht="30" customHeight="1">
      <c r="A57" s="49"/>
      <c r="B57" s="43">
        <f>IF('BORANG PEREKODAN'!B62="","",'BORANG PEREKODAN'!B62)</f>
        <v>46</v>
      </c>
      <c r="C57" s="40">
        <f>IF('BORANG PEREKODAN'!C62="","",'BORANG PEREKODAN'!C62)</f>
      </c>
      <c r="D57" s="41">
        <f>IF('BORANG PEREKODAN'!D62="","",'BORANG PEREKODAN'!D62)</f>
      </c>
      <c r="E57" s="100">
        <f>IF('BORANG PEREKODAN'!E62="","",'BORANG PEREKODAN'!E62)</f>
      </c>
      <c r="F57" s="108"/>
    </row>
    <row r="58" spans="1:6" ht="30" customHeight="1">
      <c r="A58" s="49"/>
      <c r="B58" s="43">
        <f>IF('BORANG PEREKODAN'!B63="","",'BORANG PEREKODAN'!B63)</f>
        <v>47</v>
      </c>
      <c r="C58" s="40">
        <f>IF('BORANG PEREKODAN'!C63="","",'BORANG PEREKODAN'!C63)</f>
      </c>
      <c r="D58" s="41">
        <f>IF('BORANG PEREKODAN'!D63="","",'BORANG PEREKODAN'!D63)</f>
      </c>
      <c r="E58" s="100">
        <f>IF('BORANG PEREKODAN'!E63="","",'BORANG PEREKODAN'!E63)</f>
      </c>
      <c r="F58" s="108"/>
    </row>
    <row r="59" spans="2:6" ht="25.5" customHeight="1">
      <c r="B59" s="43">
        <f>IF('BORANG PEREKODAN'!B64="","",'BORANG PEREKODAN'!B64)</f>
        <v>48</v>
      </c>
      <c r="C59" s="40">
        <f>IF('BORANG PEREKODAN'!C64="","",'BORANG PEREKODAN'!C64)</f>
      </c>
      <c r="D59" s="41">
        <f>IF('BORANG PEREKODAN'!D64="","",'BORANG PEREKODAN'!D64)</f>
      </c>
      <c r="E59" s="100">
        <f>IF('BORANG PEREKODAN'!E64="","",'BORANG PEREKODAN'!E64)</f>
      </c>
      <c r="F59" s="108"/>
    </row>
    <row r="60" spans="2:6" ht="26.25" customHeight="1">
      <c r="B60" s="43">
        <f>IF('BORANG PEREKODAN'!B65="","",'BORANG PEREKODAN'!B65)</f>
        <v>49</v>
      </c>
      <c r="C60" s="40">
        <f>IF('BORANG PEREKODAN'!C65="","",'BORANG PEREKODAN'!C65)</f>
      </c>
      <c r="D60" s="41">
        <f>IF('BORANG PEREKODAN'!D65="","",'BORANG PEREKODAN'!D65)</f>
      </c>
      <c r="E60" s="100">
        <f>IF('BORANG PEREKODAN'!E65="","",'BORANG PEREKODAN'!E65)</f>
      </c>
      <c r="F60" s="108"/>
    </row>
    <row r="61" spans="2:6" ht="26.25" customHeight="1" thickBot="1">
      <c r="B61" s="45">
        <f>IF('BORANG PEREKODAN'!B66="","",'BORANG PEREKODAN'!B66)</f>
        <v>50</v>
      </c>
      <c r="C61" s="46">
        <f>IF('BORANG PEREKODAN'!C66="","",'BORANG PEREKODAN'!C66)</f>
      </c>
      <c r="D61" s="47">
        <f>IF('BORANG PEREKODAN'!D66="","",'BORANG PEREKODAN'!D66)</f>
      </c>
      <c r="E61" s="101">
        <f>IF('BORANG PEREKODAN'!E66="","",'BORANG PEREKODAN'!E66)</f>
      </c>
      <c r="F61" s="109"/>
    </row>
    <row r="62" spans="2:6" ht="15.75">
      <c r="B62" s="7"/>
      <c r="C62" s="7"/>
      <c r="D62" s="7"/>
      <c r="E62" s="7"/>
      <c r="F62" s="7"/>
    </row>
    <row r="63" spans="2:6" ht="15.75">
      <c r="B63" s="7"/>
      <c r="C63" s="7"/>
      <c r="D63" s="7"/>
      <c r="E63" s="7"/>
      <c r="F63" s="7"/>
    </row>
  </sheetData>
  <sheetProtection/>
  <mergeCells count="6">
    <mergeCell ref="A1:F1"/>
    <mergeCell ref="B10:B11"/>
    <mergeCell ref="C10:C11"/>
    <mergeCell ref="D10:D11"/>
    <mergeCell ref="E10:E11"/>
    <mergeCell ref="F10:F11"/>
  </mergeCells>
  <dataValidations count="1">
    <dataValidation type="list" allowBlank="1" showInputMessage="1" showErrorMessage="1" error="Pilih Gred Pencapaian Murid" sqref="F12:F61">
      <formula1>$H$3:$H$8</formula1>
    </dataValidation>
  </dataValidations>
  <printOptions/>
  <pageMargins left="0.38" right="0.28" top="0.748031496062992" bottom="0.748031496062992" header="0.31496062992126" footer="0.31496062992126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2"/>
  <sheetViews>
    <sheetView showGridLines="0" view="pageBreakPreview" zoomScale="70" zoomScaleNormal="70" zoomScaleSheetLayoutView="70" zoomScalePageLayoutView="0" workbookViewId="0" topLeftCell="A28">
      <selection activeCell="B9" sqref="B9:F9"/>
    </sheetView>
  </sheetViews>
  <sheetFormatPr defaultColWidth="9.140625" defaultRowHeight="15" zeroHeight="1"/>
  <cols>
    <col min="1" max="1" width="6.7109375" style="3" customWidth="1"/>
    <col min="2" max="2" width="25.140625" style="3" customWidth="1"/>
    <col min="3" max="3" width="42.140625" style="3" customWidth="1"/>
    <col min="4" max="4" width="5.421875" style="3" hidden="1" customWidth="1"/>
    <col min="5" max="5" width="13.7109375" style="3" customWidth="1"/>
    <col min="6" max="6" width="95.421875" style="3" customWidth="1"/>
    <col min="7" max="7" width="9.7109375" style="3" customWidth="1"/>
    <col min="8" max="8" width="10.140625" style="3" hidden="1" customWidth="1"/>
    <col min="9" max="10" width="32.7109375" style="3" hidden="1" customWidth="1"/>
    <col min="11" max="11" width="2.140625" style="3" customWidth="1"/>
    <col min="12" max="14" width="9.28125" style="3" customWidth="1"/>
    <col min="15" max="16" width="9.140625" style="3" customWidth="1"/>
    <col min="17" max="17" width="0" style="3" hidden="1" customWidth="1"/>
    <col min="18" max="16384" width="9.140625" style="3" customWidth="1"/>
  </cols>
  <sheetData>
    <row r="1" spans="1:14" ht="18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56" customFormat="1" ht="15.75" customHeight="1">
      <c r="A2" s="55"/>
      <c r="B2" s="160" t="str">
        <f>'BORANG PEREKODAN'!D3</f>
        <v>SK SULTAN ABU BAKAR (1)</v>
      </c>
      <c r="C2" s="160"/>
      <c r="D2" s="160"/>
      <c r="E2" s="160"/>
      <c r="F2" s="160"/>
      <c r="G2" s="55"/>
      <c r="H2" s="55"/>
      <c r="I2" s="55"/>
      <c r="J2" s="55"/>
      <c r="K2" s="55"/>
      <c r="L2" s="55"/>
      <c r="M2" s="55"/>
      <c r="N2" s="55"/>
    </row>
    <row r="3" spans="1:14" s="56" customFormat="1" ht="18">
      <c r="A3" s="55"/>
      <c r="B3" s="160" t="s">
        <v>35</v>
      </c>
      <c r="C3" s="160"/>
      <c r="D3" s="160"/>
      <c r="E3" s="160"/>
      <c r="F3" s="160"/>
      <c r="G3" s="55"/>
      <c r="H3" s="55"/>
      <c r="I3" s="57">
        <v>1</v>
      </c>
      <c r="J3" s="55"/>
      <c r="K3" s="55"/>
      <c r="L3" s="55"/>
      <c r="M3" s="55"/>
      <c r="N3" s="55"/>
    </row>
    <row r="4" spans="1:14" s="56" customFormat="1" ht="18">
      <c r="A4" s="55"/>
      <c r="B4" s="160" t="str">
        <f>"MATA PELAJARAN "&amp;'BORANG PEREKODAN'!D5</f>
        <v>MATA PELAJARAN DUNIA SAINS DAN TEKNOLOGI - ELEMEN SAINS TAHUN 3</v>
      </c>
      <c r="C4" s="160"/>
      <c r="D4" s="160"/>
      <c r="E4" s="160"/>
      <c r="F4" s="160"/>
      <c r="G4" s="55"/>
      <c r="H4" s="55"/>
      <c r="I4" s="9" t="e">
        <f>VLOOKUP($I$3,#REF!,16)</f>
        <v>#REF!</v>
      </c>
      <c r="J4" s="55"/>
      <c r="K4" s="55"/>
      <c r="L4" s="55"/>
      <c r="M4" s="55"/>
      <c r="N4" s="55"/>
    </row>
    <row r="5" spans="1:14" s="56" customFormat="1" ht="15.75" customHeight="1">
      <c r="A5" s="55"/>
      <c r="B5" s="160" t="str">
        <f>"TAHUN  "&amp;'BORANG PEREKODAN'!D2</f>
        <v>TAHUN  2014</v>
      </c>
      <c r="C5" s="160"/>
      <c r="D5" s="160"/>
      <c r="E5" s="160"/>
      <c r="F5" s="160"/>
      <c r="G5" s="55"/>
      <c r="H5" s="55"/>
      <c r="I5" s="55"/>
      <c r="J5" s="55"/>
      <c r="K5" s="55"/>
      <c r="L5" s="55"/>
      <c r="M5" s="55"/>
      <c r="N5" s="55"/>
    </row>
    <row r="6" spans="1:14" ht="18">
      <c r="A6" s="8"/>
      <c r="B6" s="8"/>
      <c r="C6" s="178"/>
      <c r="D6" s="178"/>
      <c r="E6" s="178"/>
      <c r="F6" s="178"/>
      <c r="G6" s="8"/>
      <c r="H6" s="8"/>
      <c r="I6" s="8"/>
      <c r="J6" s="8"/>
      <c r="K6" s="8"/>
      <c r="L6" s="8"/>
      <c r="M6" s="8"/>
      <c r="N6" s="8"/>
    </row>
    <row r="7" spans="1:14" ht="18">
      <c r="A7" s="8"/>
      <c r="B7" s="8"/>
      <c r="C7" s="10"/>
      <c r="D7" s="10"/>
      <c r="E7" s="10"/>
      <c r="F7" s="8"/>
      <c r="G7" s="8"/>
      <c r="H7" s="8"/>
      <c r="J7" s="8"/>
      <c r="K7" s="8"/>
      <c r="L7" s="8"/>
      <c r="M7" s="8"/>
      <c r="N7" s="8"/>
    </row>
    <row r="8" spans="1:17" ht="18.75">
      <c r="A8" s="8"/>
      <c r="B8" s="161" t="str">
        <f>"Nama Murid : "&amp;VLOOKUP($I$3,'BORANG PRESTASI'!$B$13:$I$62,3)</f>
        <v>Nama Murid : AINNUR SOFIA BINTI AZHAR</v>
      </c>
      <c r="C8" s="161"/>
      <c r="D8" s="161"/>
      <c r="E8" s="161"/>
      <c r="F8" s="161"/>
      <c r="H8" s="8"/>
      <c r="I8" s="8" t="str">
        <f>'BORANG PRESTASI'!D13</f>
        <v>AINNUR SOFIA BINTI AZHAR</v>
      </c>
      <c r="J8" s="8" t="str">
        <f>IF(I8=0,"",I8)</f>
        <v>AINNUR SOFIA BINTI AZHAR</v>
      </c>
      <c r="K8" s="8"/>
      <c r="L8" s="8"/>
      <c r="M8" s="8"/>
      <c r="N8" s="8"/>
      <c r="Q8" s="3" t="str">
        <f>VLOOKUP($I$3,'BORANG PRESTASI'!$B$13:$I$62,3)</f>
        <v>AINNUR SOFIA BINTI AZHAR</v>
      </c>
    </row>
    <row r="9" spans="1:14" ht="18.75">
      <c r="A9" s="8"/>
      <c r="B9" s="162" t="str">
        <f>"No MyKid/Surat Beranak/Dokumen : "&amp;VLOOKUP($I$3,'BORANG PRESTASI'!$B$13:$I$62,2)</f>
        <v>No MyKid/Surat Beranak/Dokumen : 051017011444</v>
      </c>
      <c r="C9" s="162"/>
      <c r="D9" s="162"/>
      <c r="E9" s="162"/>
      <c r="F9" s="162"/>
      <c r="H9" s="8"/>
      <c r="I9" s="8" t="str">
        <f>'BORANG PRESTASI'!D14</f>
        <v>HAYA AQILAH BINTI ZAMRI</v>
      </c>
      <c r="J9" s="8" t="str">
        <f aca="true" t="shared" si="0" ref="J9:J57">IF(I9=0,"",I9)</f>
        <v>HAYA AQILAH BINTI ZAMRI</v>
      </c>
      <c r="K9" s="8"/>
      <c r="L9" s="8"/>
      <c r="M9" s="8"/>
      <c r="N9" s="8"/>
    </row>
    <row r="10" spans="1:14" ht="18.75">
      <c r="A10" s="8"/>
      <c r="B10" s="162" t="s">
        <v>41</v>
      </c>
      <c r="C10" s="162"/>
      <c r="D10" s="162"/>
      <c r="E10" s="162"/>
      <c r="F10" s="162"/>
      <c r="G10" s="8"/>
      <c r="H10" s="8"/>
      <c r="I10" s="8" t="str">
        <f>'BORANG PRESTASI'!D15</f>
        <v>IMAN NUR BALQIS BINTI ASRI</v>
      </c>
      <c r="J10" s="8" t="str">
        <f>IF(I10=0,"",I10)</f>
        <v>IMAN NUR BALQIS BINTI ASRI</v>
      </c>
      <c r="K10" s="8"/>
      <c r="L10" s="8"/>
      <c r="M10" s="8"/>
      <c r="N10" s="8"/>
    </row>
    <row r="11" spans="1:14" ht="18">
      <c r="A11" s="8"/>
      <c r="B11" s="8"/>
      <c r="C11" s="10"/>
      <c r="D11" s="10"/>
      <c r="E11" s="10"/>
      <c r="F11" s="8"/>
      <c r="G11" s="8"/>
      <c r="H11" s="8"/>
      <c r="I11" s="8" t="str">
        <f>'BORANG PRESTASI'!D16</f>
        <v>IZZAH HUMAIRAH BINTI MOHD KHARUNNAHAR</v>
      </c>
      <c r="J11" s="8" t="str">
        <f t="shared" si="0"/>
        <v>IZZAH HUMAIRAH BINTI MOHD KHARUNNAHAR</v>
      </c>
      <c r="K11" s="8"/>
      <c r="L11" s="8"/>
      <c r="M11" s="8"/>
      <c r="N11" s="8"/>
    </row>
    <row r="12" spans="1:14" ht="18.75">
      <c r="A12" s="8"/>
      <c r="B12" s="8"/>
      <c r="C12" s="58"/>
      <c r="D12" s="8"/>
      <c r="E12" s="8"/>
      <c r="F12" s="8"/>
      <c r="G12" s="8"/>
      <c r="H12" s="8"/>
      <c r="I12" s="8" t="str">
        <f>'BORANG PRESTASI'!D17</f>
        <v>NOR DALILAH NADHIRAH BINTI NORDIN</v>
      </c>
      <c r="J12" s="8" t="str">
        <f t="shared" si="0"/>
        <v>NOR DALILAH NADHIRAH BINTI NORDIN</v>
      </c>
      <c r="K12" s="8"/>
      <c r="L12" s="8"/>
      <c r="M12" s="8"/>
      <c r="N12" s="8"/>
    </row>
    <row r="13" spans="1:14" ht="25.5" customHeight="1">
      <c r="A13" s="8"/>
      <c r="B13" s="159" t="s">
        <v>33</v>
      </c>
      <c r="C13" s="159" t="s">
        <v>34</v>
      </c>
      <c r="D13" s="159"/>
      <c r="E13" s="159"/>
      <c r="F13" s="159"/>
      <c r="G13" s="8"/>
      <c r="H13" s="8"/>
      <c r="I13" s="8" t="str">
        <f>'BORANG PRESTASI'!D18</f>
        <v>NORHIDAYAH BINTI ROSLI</v>
      </c>
      <c r="J13" s="8" t="str">
        <f t="shared" si="0"/>
        <v>NORHIDAYAH BINTI ROSLI</v>
      </c>
      <c r="K13" s="8"/>
      <c r="L13" s="8"/>
      <c r="M13" s="8"/>
      <c r="N13" s="8"/>
    </row>
    <row r="14" spans="1:14" ht="25.5" customHeight="1">
      <c r="A14" s="8"/>
      <c r="B14" s="159"/>
      <c r="C14" s="111" t="str">
        <f>'PENYATAAN DESKRIPTOR'!B4</f>
        <v>TAJUK/TEMA/KEMAHIRAN</v>
      </c>
      <c r="D14" s="112" t="s">
        <v>1</v>
      </c>
      <c r="E14" s="112" t="s">
        <v>1</v>
      </c>
      <c r="F14" s="111" t="s">
        <v>16</v>
      </c>
      <c r="G14" s="8"/>
      <c r="H14" s="8"/>
      <c r="I14" s="8" t="str">
        <f>'BORANG PRESTASI'!D19</f>
        <v>NUR AIN SOFIAH BINTI FAHMI EFFENDI</v>
      </c>
      <c r="J14" s="8" t="str">
        <f t="shared" si="0"/>
        <v>NUR AIN SOFIAH BINTI FAHMI EFFENDI</v>
      </c>
      <c r="K14" s="8"/>
      <c r="L14" s="8"/>
      <c r="M14" s="8"/>
      <c r="N14" s="8"/>
    </row>
    <row r="15" spans="1:14" ht="18.75" customHeight="1">
      <c r="A15" s="8"/>
      <c r="B15" s="156">
        <f>VLOOKUP($I$3,'PRESTASI UJIAN PENGGAL'!B11:F62,5)</f>
        <v>0</v>
      </c>
      <c r="C15" s="173" t="str">
        <f>'PENYATAAN DESKRIPTOR'!C4</f>
        <v>Sains Hayat : Kegigian Manusia</v>
      </c>
      <c r="D15" s="107"/>
      <c r="E15" s="167">
        <f>VLOOKUP($I$3,'BORANG PRESTASI'!B13:P62,5)</f>
      </c>
      <c r="F15" s="179" t="e">
        <f>VLOOKUP(E15,'PENYATAAN DESKRIPTOR'!B6:C11,2)</f>
        <v>#N/A</v>
      </c>
      <c r="G15" s="8"/>
      <c r="H15" s="8"/>
      <c r="I15" s="8" t="str">
        <f>'BORANG PRESTASI'!D20</f>
        <v>NUR 'AIN SURAYA BINTI NAWAWI</v>
      </c>
      <c r="J15" s="8" t="str">
        <f t="shared" si="0"/>
        <v>NUR 'AIN SURAYA BINTI NAWAWI</v>
      </c>
      <c r="K15" s="8"/>
      <c r="L15" s="8"/>
      <c r="M15" s="8"/>
      <c r="N15" s="8"/>
    </row>
    <row r="16" spans="1:14" ht="18.75" customHeight="1">
      <c r="A16" s="8"/>
      <c r="B16" s="157"/>
      <c r="C16" s="174"/>
      <c r="D16" s="68"/>
      <c r="E16" s="164"/>
      <c r="F16" s="172"/>
      <c r="G16" s="11"/>
      <c r="H16" s="8"/>
      <c r="I16" s="8" t="str">
        <f>'BORANG PRESTASI'!D21</f>
        <v>NUR AIN'N BINTI MOHD SALLEH</v>
      </c>
      <c r="J16" s="8" t="str">
        <f t="shared" si="0"/>
        <v>NUR AIN'N BINTI MOHD SALLEH</v>
      </c>
      <c r="K16" s="8"/>
      <c r="L16" s="8"/>
      <c r="M16" s="8"/>
      <c r="N16" s="8"/>
    </row>
    <row r="17" spans="1:14" s="15" customFormat="1" ht="60.75" customHeight="1">
      <c r="A17" s="10"/>
      <c r="B17" s="157"/>
      <c r="C17" s="174"/>
      <c r="D17" s="68"/>
      <c r="E17" s="164"/>
      <c r="F17" s="172"/>
      <c r="G17" s="14"/>
      <c r="H17" s="10"/>
      <c r="I17" s="8" t="str">
        <f>'BORANG PRESTASI'!D22</f>
        <v>NUR ALIYYAH AQILAH BINTI MOHD RIZAL</v>
      </c>
      <c r="J17" s="8" t="str">
        <f t="shared" si="0"/>
        <v>NUR ALIYYAH AQILAH BINTI MOHD RIZAL</v>
      </c>
      <c r="K17" s="10"/>
      <c r="L17" s="10"/>
      <c r="M17" s="10"/>
      <c r="N17" s="10"/>
    </row>
    <row r="18" spans="1:14" ht="30" customHeight="1">
      <c r="A18" s="8"/>
      <c r="B18" s="157"/>
      <c r="C18" s="174" t="str">
        <f>'PENYATAAN DESKRIPTOR'!C14</f>
        <v>Sains Hayat: Haiwan</v>
      </c>
      <c r="D18" s="68"/>
      <c r="E18" s="164">
        <f>VLOOKUP($I$3,'BORANG PRESTASI'!B13:P62,6)</f>
      </c>
      <c r="F18" s="172" t="e">
        <f>VLOOKUP(E18,'PENYATAAN DESKRIPTOR'!B16:C21,2)</f>
        <v>#N/A</v>
      </c>
      <c r="G18" s="11"/>
      <c r="H18" s="8"/>
      <c r="I18" s="8" t="str">
        <f>'BORANG PRESTASI'!D23</f>
        <v>NUR ELLYSA NAJWA BINTI MOHD FAIZAL</v>
      </c>
      <c r="J18" s="8" t="str">
        <f t="shared" si="0"/>
        <v>NUR ELLYSA NAJWA BINTI MOHD FAIZAL</v>
      </c>
      <c r="K18" s="8"/>
      <c r="L18" s="8"/>
      <c r="M18" s="8"/>
      <c r="N18" s="8"/>
    </row>
    <row r="19" spans="1:14" ht="30" customHeight="1">
      <c r="A19" s="8"/>
      <c r="B19" s="157"/>
      <c r="C19" s="174"/>
      <c r="D19" s="68"/>
      <c r="E19" s="164"/>
      <c r="F19" s="172"/>
      <c r="G19" s="11"/>
      <c r="H19" s="8"/>
      <c r="I19" s="8" t="str">
        <f>'BORANG PRESTASI'!D24</f>
        <v>NUR FARAHIN BINTI IBERAHIM</v>
      </c>
      <c r="J19" s="8" t="str">
        <f t="shared" si="0"/>
        <v>NUR FARAHIN BINTI IBERAHIM</v>
      </c>
      <c r="K19" s="8"/>
      <c r="L19" s="8"/>
      <c r="M19" s="8"/>
      <c r="N19" s="8"/>
    </row>
    <row r="20" spans="1:14" ht="30" customHeight="1">
      <c r="A20" s="8"/>
      <c r="B20" s="157"/>
      <c r="C20" s="174"/>
      <c r="D20" s="68"/>
      <c r="E20" s="164"/>
      <c r="F20" s="172"/>
      <c r="G20" s="11"/>
      <c r="H20" s="8"/>
      <c r="I20" s="8" t="str">
        <f>'BORANG PRESTASI'!D25</f>
        <v>NUR FASYAH NABILAH BINTI AHMAD HAIDI</v>
      </c>
      <c r="J20" s="8" t="str">
        <f t="shared" si="0"/>
        <v>NUR FASYAH NABILAH BINTI AHMAD HAIDI</v>
      </c>
      <c r="K20" s="8"/>
      <c r="L20" s="8"/>
      <c r="M20" s="8"/>
      <c r="N20" s="8"/>
    </row>
    <row r="21" spans="1:14" ht="30" customHeight="1">
      <c r="A21" s="8"/>
      <c r="B21" s="157"/>
      <c r="C21" s="174" t="str">
        <f>'PENYATAAN DESKRIPTOR'!C24</f>
        <v>Sains Hayat : Tumbuhan</v>
      </c>
      <c r="D21" s="68"/>
      <c r="E21" s="164">
        <f>VLOOKUP($I$3,'BORANG PRESTASI'!B13:P62,7)</f>
      </c>
      <c r="F21" s="172" t="e">
        <f>VLOOKUP(E21,'PENYATAAN DESKRIPTOR'!B26:C31,2)</f>
        <v>#N/A</v>
      </c>
      <c r="G21" s="11"/>
      <c r="H21" s="8"/>
      <c r="I21" s="8" t="str">
        <f>'BORANG PRESTASI'!D26</f>
        <v>NUR'AIN MAISARAH BINTI ABDUL RAHMAN</v>
      </c>
      <c r="J21" s="8" t="str">
        <f t="shared" si="0"/>
        <v>NUR'AIN MAISARAH BINTI ABDUL RAHMAN</v>
      </c>
      <c r="K21" s="8"/>
      <c r="L21" s="8"/>
      <c r="M21" s="8"/>
      <c r="N21" s="8"/>
    </row>
    <row r="22" spans="1:14" ht="30" customHeight="1">
      <c r="A22" s="8"/>
      <c r="B22" s="157"/>
      <c r="C22" s="174"/>
      <c r="D22" s="68"/>
      <c r="E22" s="164"/>
      <c r="F22" s="172"/>
      <c r="G22" s="11"/>
      <c r="H22" s="8"/>
      <c r="I22" s="8" t="str">
        <f>'BORANG PRESTASI'!D27</f>
        <v>NURUL SHAFIRA BALQIS BINTI AMRAN</v>
      </c>
      <c r="J22" s="8" t="str">
        <f t="shared" si="0"/>
        <v>NURUL SHAFIRA BALQIS BINTI AMRAN</v>
      </c>
      <c r="K22" s="8"/>
      <c r="L22" s="8"/>
      <c r="M22" s="8"/>
      <c r="N22" s="8"/>
    </row>
    <row r="23" spans="1:14" ht="30" customHeight="1">
      <c r="A23" s="8"/>
      <c r="B23" s="157"/>
      <c r="C23" s="174"/>
      <c r="D23" s="68"/>
      <c r="E23" s="164"/>
      <c r="F23" s="172"/>
      <c r="G23" s="11"/>
      <c r="H23" s="8"/>
      <c r="I23" s="8" t="str">
        <f>'BORANG PRESTASI'!D28</f>
        <v>NURULAIN SYAMIMI BINTI ABDUL HALIM</v>
      </c>
      <c r="J23" s="8" t="str">
        <f t="shared" si="0"/>
        <v>NURULAIN SYAMIMI BINTI ABDUL HALIM</v>
      </c>
      <c r="K23" s="8"/>
      <c r="L23" s="8"/>
      <c r="M23" s="8"/>
      <c r="N23" s="8"/>
    </row>
    <row r="24" spans="1:14" ht="37.5" customHeight="1">
      <c r="A24" s="8"/>
      <c r="B24" s="157"/>
      <c r="C24" s="165" t="str">
        <f>'PENYATAAN DESKRIPTOR'!C34</f>
        <v>Sains Fizikal : Magnet</v>
      </c>
      <c r="D24" s="78"/>
      <c r="E24" s="166">
        <f>VLOOKUP($I$3,'BORANG PRESTASI'!B13:P62,8)</f>
      </c>
      <c r="F24" s="165" t="e">
        <f>VLOOKUP(E24,'PENYATAAN DESKRIPTOR'!B36:C41,2)</f>
        <v>#N/A</v>
      </c>
      <c r="G24" s="11"/>
      <c r="H24" s="8"/>
      <c r="I24" s="8" t="str">
        <f>'BORANG PRESTASI'!D29</f>
        <v>RAJA EIZA WAFIQAH BINTI RAJA KHAIRUDIN</v>
      </c>
      <c r="J24" s="8" t="str">
        <f t="shared" si="0"/>
        <v>RAJA EIZA WAFIQAH BINTI RAJA KHAIRUDIN</v>
      </c>
      <c r="K24" s="8"/>
      <c r="L24" s="8"/>
      <c r="M24" s="8"/>
      <c r="N24" s="8"/>
    </row>
    <row r="25" spans="1:14" ht="30" customHeight="1">
      <c r="A25" s="8"/>
      <c r="B25" s="157"/>
      <c r="C25" s="165"/>
      <c r="D25" s="79"/>
      <c r="E25" s="167"/>
      <c r="F25" s="165"/>
      <c r="G25" s="11"/>
      <c r="H25" s="8"/>
      <c r="I25" s="8" t="str">
        <f>'BORANG PRESTASI'!D30</f>
        <v>SITI FARIDAH BINTI ARSHAD</v>
      </c>
      <c r="J25" s="8" t="str">
        <f t="shared" si="0"/>
        <v>SITI FARIDAH BINTI ARSHAD</v>
      </c>
      <c r="K25" s="8"/>
      <c r="L25" s="8"/>
      <c r="M25" s="8"/>
      <c r="N25" s="8"/>
    </row>
    <row r="26" spans="1:14" ht="30" customHeight="1">
      <c r="A26" s="8"/>
      <c r="B26" s="157"/>
      <c r="C26" s="165" t="str">
        <f>'PENYATAAN DESKRIPTOR'!C44</f>
        <v>Sains Bahan : Penyerapan</v>
      </c>
      <c r="D26" s="79"/>
      <c r="E26" s="164">
        <f>VLOOKUP($I$3,'BORANG PRESTASI'!B13:P62,9)</f>
      </c>
      <c r="F26" s="165" t="e">
        <f>VLOOKUP(E26,'PENYATAAN DESKRIPTOR'!B46:C51,2)</f>
        <v>#N/A</v>
      </c>
      <c r="G26" s="11"/>
      <c r="H26" s="8"/>
      <c r="I26" s="8" t="str">
        <f>'BORANG PRESTASI'!D31</f>
        <v>SITI ZULAIKHA BINTI ZAINUDDIN</v>
      </c>
      <c r="J26" s="8" t="str">
        <f t="shared" si="0"/>
        <v>SITI ZULAIKHA BINTI ZAINUDDIN</v>
      </c>
      <c r="K26" s="8"/>
      <c r="L26" s="8"/>
      <c r="M26" s="8"/>
      <c r="N26" s="8"/>
    </row>
    <row r="27" spans="1:14" ht="19.5" customHeight="1">
      <c r="A27" s="8"/>
      <c r="B27" s="157"/>
      <c r="C27" s="165"/>
      <c r="D27" s="79"/>
      <c r="E27" s="164"/>
      <c r="F27" s="165"/>
      <c r="G27" s="8"/>
      <c r="H27" s="8"/>
      <c r="I27" s="8">
        <f>'BORANG PRESTASI'!D32</f>
      </c>
      <c r="J27" s="8">
        <f t="shared" si="0"/>
      </c>
      <c r="K27" s="8"/>
      <c r="L27" s="8"/>
      <c r="M27" s="8"/>
      <c r="N27" s="8"/>
    </row>
    <row r="28" spans="1:14" ht="19.5" customHeight="1">
      <c r="A28" s="8"/>
      <c r="B28" s="157"/>
      <c r="C28" s="165"/>
      <c r="D28" s="79"/>
      <c r="E28" s="164"/>
      <c r="F28" s="165"/>
      <c r="G28" s="8"/>
      <c r="H28" s="8"/>
      <c r="I28" s="8">
        <f>'BORANG PRESTASI'!D33</f>
      </c>
      <c r="J28" s="8">
        <f t="shared" si="0"/>
      </c>
      <c r="K28" s="8"/>
      <c r="L28" s="8"/>
      <c r="M28" s="8"/>
      <c r="N28" s="8"/>
    </row>
    <row r="29" spans="1:14" ht="19.5" customHeight="1">
      <c r="A29" s="8"/>
      <c r="B29" s="157"/>
      <c r="C29" s="168" t="str">
        <f>'PENYATAAN DESKRIPTOR'!C54</f>
        <v>Bumi dan Sains Angkasa : Tanah</v>
      </c>
      <c r="D29" s="79"/>
      <c r="E29" s="166">
        <f>VLOOKUP($I$3,'BORANG PRESTASI'!B13:P62,10)</f>
      </c>
      <c r="F29" s="168" t="e">
        <f>VLOOKUP(E29,'PENYATAAN DESKRIPTOR'!B56:C61,2)</f>
        <v>#N/A</v>
      </c>
      <c r="G29" s="8"/>
      <c r="H29" s="8"/>
      <c r="I29" s="8">
        <f>'BORANG PRESTASI'!D34</f>
      </c>
      <c r="J29" s="8">
        <f t="shared" si="0"/>
      </c>
      <c r="K29" s="8"/>
      <c r="L29" s="8"/>
      <c r="M29" s="8"/>
      <c r="N29" s="8"/>
    </row>
    <row r="30" spans="1:14" ht="19.5" customHeight="1">
      <c r="A30" s="8"/>
      <c r="B30" s="157"/>
      <c r="C30" s="169"/>
      <c r="D30" s="79"/>
      <c r="E30" s="171"/>
      <c r="F30" s="169"/>
      <c r="G30" s="8"/>
      <c r="H30" s="8"/>
      <c r="I30" s="8">
        <f>'BORANG PRESTASI'!D35</f>
      </c>
      <c r="J30" s="8">
        <f t="shared" si="0"/>
      </c>
      <c r="K30" s="8"/>
      <c r="L30" s="8"/>
      <c r="M30" s="8"/>
      <c r="N30" s="8"/>
    </row>
    <row r="31" spans="1:14" ht="19.5" customHeight="1">
      <c r="A31" s="8"/>
      <c r="B31" s="157"/>
      <c r="C31" s="170"/>
      <c r="D31" s="79"/>
      <c r="E31" s="167"/>
      <c r="F31" s="170"/>
      <c r="G31" s="8"/>
      <c r="H31" s="8"/>
      <c r="I31" s="8">
        <f>'BORANG PRESTASI'!D36</f>
      </c>
      <c r="J31" s="8">
        <f t="shared" si="0"/>
      </c>
      <c r="K31" s="8"/>
      <c r="L31" s="8"/>
      <c r="M31" s="8"/>
      <c r="N31" s="8"/>
    </row>
    <row r="32" spans="1:14" ht="19.5" customHeight="1">
      <c r="A32" s="8"/>
      <c r="B32" s="157"/>
      <c r="C32" s="168" t="str">
        <f>'PENYATAAN DESKRIPTOR'!C64</f>
        <v>Teknologi dan Kehidupan Lestari : Asas Teknologi</v>
      </c>
      <c r="D32" s="79"/>
      <c r="E32" s="166">
        <f>VLOOKUP($I$3,'BORANG PRESTASI'!B13:P62,11)</f>
      </c>
      <c r="F32" s="168" t="e">
        <f>VLOOKUP(E32,'PENYATAAN DESKRIPTOR'!B66:C71,2)</f>
        <v>#N/A</v>
      </c>
      <c r="G32" s="8"/>
      <c r="H32" s="8"/>
      <c r="I32" s="8">
        <f>'BORANG PRESTASI'!D37</f>
      </c>
      <c r="J32" s="8">
        <f t="shared" si="0"/>
      </c>
      <c r="K32" s="8"/>
      <c r="L32" s="8"/>
      <c r="M32" s="8"/>
      <c r="N32" s="8"/>
    </row>
    <row r="33" spans="1:14" ht="19.5" customHeight="1">
      <c r="A33" s="8"/>
      <c r="B33" s="157"/>
      <c r="C33" s="169"/>
      <c r="D33" s="79"/>
      <c r="E33" s="171"/>
      <c r="F33" s="169"/>
      <c r="G33" s="8"/>
      <c r="H33" s="8"/>
      <c r="I33" s="8">
        <f>'BORANG PRESTASI'!D38</f>
      </c>
      <c r="J33" s="8">
        <f t="shared" si="0"/>
      </c>
      <c r="K33" s="8"/>
      <c r="L33" s="8"/>
      <c r="M33" s="8"/>
      <c r="N33" s="8"/>
    </row>
    <row r="34" spans="1:14" ht="19.5" customHeight="1">
      <c r="A34" s="8"/>
      <c r="B34" s="158"/>
      <c r="C34" s="170"/>
      <c r="D34" s="79"/>
      <c r="E34" s="167"/>
      <c r="F34" s="170"/>
      <c r="G34" s="8"/>
      <c r="H34" s="8"/>
      <c r="I34" s="8">
        <f>'BORANG PRESTASI'!D39</f>
      </c>
      <c r="J34" s="8">
        <f t="shared" si="0"/>
      </c>
      <c r="K34" s="8"/>
      <c r="L34" s="8"/>
      <c r="M34" s="8"/>
      <c r="N34" s="8"/>
    </row>
    <row r="35" spans="1:14" ht="19.5" customHeight="1" hidden="1">
      <c r="A35" s="8"/>
      <c r="B35" s="115"/>
      <c r="C35" s="168">
        <f>'PENYATAAN DESKRIPTOR'!C74</f>
        <v>0</v>
      </c>
      <c r="D35" s="79"/>
      <c r="E35" s="166">
        <f>VLOOKUP($I$3,'BORANG PRESTASI'!B13:P62,12)</f>
      </c>
      <c r="F35" s="168" t="e">
        <f>VLOOKUP(E35,'PENYATAAN DESKRIPTOR'!B76:C81,2)</f>
        <v>#N/A</v>
      </c>
      <c r="G35" s="8"/>
      <c r="H35" s="8"/>
      <c r="I35" s="8">
        <f>'BORANG PRESTASI'!D40</f>
      </c>
      <c r="J35" s="8">
        <f t="shared" si="0"/>
      </c>
      <c r="K35" s="8"/>
      <c r="L35" s="8"/>
      <c r="M35" s="8"/>
      <c r="N35" s="8"/>
    </row>
    <row r="36" spans="1:14" ht="19.5" customHeight="1" hidden="1">
      <c r="A36" s="8"/>
      <c r="B36" s="115"/>
      <c r="C36" s="169"/>
      <c r="D36" s="79"/>
      <c r="E36" s="171"/>
      <c r="F36" s="169"/>
      <c r="G36" s="8"/>
      <c r="H36" s="8"/>
      <c r="I36" s="8">
        <f>'BORANG PRESTASI'!D41</f>
      </c>
      <c r="J36" s="8">
        <f t="shared" si="0"/>
      </c>
      <c r="K36" s="8"/>
      <c r="L36" s="8"/>
      <c r="M36" s="8"/>
      <c r="N36" s="8"/>
    </row>
    <row r="37" spans="1:14" ht="19.5" customHeight="1" hidden="1">
      <c r="A37" s="8"/>
      <c r="B37" s="115"/>
      <c r="C37" s="170"/>
      <c r="D37" s="79"/>
      <c r="E37" s="167"/>
      <c r="F37" s="170"/>
      <c r="G37" s="8"/>
      <c r="H37" s="8"/>
      <c r="I37" s="8">
        <f>'BORANG PRESTASI'!D42</f>
      </c>
      <c r="J37" s="8">
        <f t="shared" si="0"/>
      </c>
      <c r="K37" s="8"/>
      <c r="L37" s="8"/>
      <c r="M37" s="8"/>
      <c r="N37" s="8"/>
    </row>
    <row r="38" spans="1:14" ht="19.5" customHeight="1" hidden="1">
      <c r="A38" s="8"/>
      <c r="B38" s="115"/>
      <c r="C38" s="168">
        <f>'PENYATAAN DESKRIPTOR'!C84</f>
        <v>0</v>
      </c>
      <c r="D38" s="79"/>
      <c r="E38" s="166">
        <f>VLOOKUP($I$3,'BORANG PRESTASI'!B13:P62,13)</f>
      </c>
      <c r="F38" s="168" t="e">
        <f>VLOOKUP(E38,'PENYATAAN DESKRIPTOR'!B86:C91,2)</f>
        <v>#N/A</v>
      </c>
      <c r="G38" s="20"/>
      <c r="H38" s="20"/>
      <c r="I38" s="8">
        <f>'BORANG PRESTASI'!D43</f>
      </c>
      <c r="J38" s="8">
        <f t="shared" si="0"/>
      </c>
      <c r="K38" s="8"/>
      <c r="L38" s="8"/>
      <c r="M38" s="8"/>
      <c r="N38" s="8"/>
    </row>
    <row r="39" spans="1:14" ht="19.5" customHeight="1" hidden="1">
      <c r="A39" s="8"/>
      <c r="B39" s="115"/>
      <c r="C39" s="169"/>
      <c r="D39" s="79"/>
      <c r="E39" s="171"/>
      <c r="F39" s="169"/>
      <c r="G39" s="16"/>
      <c r="H39" s="16"/>
      <c r="I39" s="8">
        <f>'BORANG PRESTASI'!D44</f>
      </c>
      <c r="J39" s="8">
        <f t="shared" si="0"/>
      </c>
      <c r="K39" s="8"/>
      <c r="L39" s="8"/>
      <c r="M39" s="8"/>
      <c r="N39" s="8"/>
    </row>
    <row r="40" spans="1:14" ht="19.5" customHeight="1" hidden="1">
      <c r="A40" s="8"/>
      <c r="B40" s="115"/>
      <c r="C40" s="170"/>
      <c r="D40" s="79"/>
      <c r="E40" s="167"/>
      <c r="F40" s="170"/>
      <c r="G40" s="17"/>
      <c r="H40" s="17"/>
      <c r="I40" s="8">
        <f>'BORANG PRESTASI'!D45</f>
      </c>
      <c r="J40" s="8">
        <f t="shared" si="0"/>
      </c>
      <c r="K40" s="8"/>
      <c r="L40" s="8"/>
      <c r="M40" s="8"/>
      <c r="N40" s="8"/>
    </row>
    <row r="41" spans="1:14" ht="19.5" customHeight="1" hidden="1">
      <c r="A41" s="8"/>
      <c r="B41" s="115"/>
      <c r="C41" s="168">
        <f>'PENYATAAN DESKRIPTOR'!C94</f>
        <v>0</v>
      </c>
      <c r="D41" s="79"/>
      <c r="E41" s="166">
        <f>VLOOKUP($I$3,'BORANG PRESTASI'!B13:P62,14)</f>
      </c>
      <c r="F41" s="168" t="e">
        <f>VLOOKUP(E41,'PENYATAAN DESKRIPTOR'!B96:C101,2)</f>
        <v>#N/A</v>
      </c>
      <c r="G41" s="8"/>
      <c r="H41" s="8"/>
      <c r="I41" s="8">
        <f>'BORANG PRESTASI'!D46</f>
      </c>
      <c r="J41" s="8">
        <f t="shared" si="0"/>
      </c>
      <c r="K41" s="8"/>
      <c r="L41" s="8"/>
      <c r="M41" s="8"/>
      <c r="N41" s="8"/>
    </row>
    <row r="42" spans="1:14" ht="19.5" customHeight="1" hidden="1">
      <c r="A42" s="8"/>
      <c r="B42" s="115"/>
      <c r="C42" s="169"/>
      <c r="D42" s="79"/>
      <c r="E42" s="171"/>
      <c r="F42" s="169"/>
      <c r="G42" s="8"/>
      <c r="H42" s="8"/>
      <c r="I42" s="8">
        <f>'BORANG PRESTASI'!D47</f>
      </c>
      <c r="J42" s="8">
        <f t="shared" si="0"/>
      </c>
      <c r="K42" s="8"/>
      <c r="L42" s="8"/>
      <c r="M42" s="8"/>
      <c r="N42" s="8"/>
    </row>
    <row r="43" spans="2:10" ht="18.75" customHeight="1" hidden="1">
      <c r="B43" s="115"/>
      <c r="C43" s="170"/>
      <c r="D43" s="79"/>
      <c r="E43" s="167"/>
      <c r="F43" s="170"/>
      <c r="I43" s="8">
        <f>'BORANG PRESTASI'!D48</f>
      </c>
      <c r="J43" s="8">
        <f t="shared" si="0"/>
      </c>
    </row>
    <row r="44" spans="2:10" ht="18.75" customHeight="1" hidden="1">
      <c r="B44" s="115"/>
      <c r="C44" s="168">
        <f>'PENYATAAN DESKRIPTOR'!C104</f>
        <v>0</v>
      </c>
      <c r="D44" s="79"/>
      <c r="E44" s="166">
        <f>VLOOKUP($I$3,'BORANG PRESTASI'!B13:P62,15)</f>
      </c>
      <c r="F44" s="168" t="e">
        <f>VLOOKUP(E44,'PENYATAAN DESKRIPTOR'!B106:C111,2)</f>
        <v>#N/A</v>
      </c>
      <c r="I44" s="8">
        <f>'BORANG PRESTASI'!D49</f>
      </c>
      <c r="J44" s="8">
        <f t="shared" si="0"/>
      </c>
    </row>
    <row r="45" spans="2:10" ht="18.75" customHeight="1" hidden="1">
      <c r="B45" s="115"/>
      <c r="C45" s="169"/>
      <c r="D45" s="79"/>
      <c r="E45" s="171"/>
      <c r="F45" s="169"/>
      <c r="I45" s="8">
        <f>'BORANG PRESTASI'!D50</f>
      </c>
      <c r="J45" s="8">
        <f t="shared" si="0"/>
      </c>
    </row>
    <row r="46" spans="2:10" ht="18.75" customHeight="1" hidden="1">
      <c r="B46" s="115"/>
      <c r="C46" s="169"/>
      <c r="D46" s="117"/>
      <c r="E46" s="171"/>
      <c r="F46" s="169"/>
      <c r="I46" s="8">
        <f>'BORANG PRESTASI'!D51</f>
      </c>
      <c r="J46" s="8">
        <f t="shared" si="0"/>
      </c>
    </row>
    <row r="47" spans="2:10" ht="18.75" customHeight="1">
      <c r="B47" s="118"/>
      <c r="C47" s="119"/>
      <c r="D47" s="13"/>
      <c r="E47" s="120"/>
      <c r="F47" s="119"/>
      <c r="I47" s="8">
        <f>'BORANG PRESTASI'!D52</f>
      </c>
      <c r="J47" s="8">
        <f t="shared" si="0"/>
      </c>
    </row>
    <row r="48" spans="2:10" ht="18.75" customHeight="1">
      <c r="B48" s="118"/>
      <c r="C48" s="119"/>
      <c r="D48" s="13"/>
      <c r="E48" s="120"/>
      <c r="F48" s="110" t="s">
        <v>19</v>
      </c>
      <c r="I48" s="8">
        <f>'BORANG PRESTASI'!D53</f>
      </c>
      <c r="J48" s="8">
        <f t="shared" si="0"/>
      </c>
    </row>
    <row r="49" spans="2:10" ht="18.75" customHeight="1">
      <c r="B49" s="118"/>
      <c r="C49" s="119"/>
      <c r="D49" s="13"/>
      <c r="E49" s="120"/>
      <c r="F49" s="119"/>
      <c r="I49" s="8">
        <f>'BORANG PRESTASI'!D54</f>
      </c>
      <c r="J49" s="8">
        <f t="shared" si="0"/>
      </c>
    </row>
    <row r="50" spans="2:10" ht="18.75" customHeight="1">
      <c r="B50" s="118"/>
      <c r="C50" s="119"/>
      <c r="D50" s="13"/>
      <c r="E50" s="120"/>
      <c r="F50" s="119"/>
      <c r="I50" s="8">
        <f>'BORANG PRESTASI'!D55</f>
      </c>
      <c r="J50" s="8">
        <f t="shared" si="0"/>
      </c>
    </row>
    <row r="51" spans="2:10" ht="18.75" customHeight="1">
      <c r="B51" s="118"/>
      <c r="C51" s="119"/>
      <c r="D51" s="13"/>
      <c r="E51" s="120"/>
      <c r="F51" s="119"/>
      <c r="I51" s="8">
        <f>'BORANG PRESTASI'!D56</f>
      </c>
      <c r="J51" s="8">
        <f t="shared" si="0"/>
      </c>
    </row>
    <row r="52" spans="4:10" ht="18.75" customHeight="1">
      <c r="D52" s="13"/>
      <c r="E52" s="120"/>
      <c r="F52" s="119"/>
      <c r="I52" s="8">
        <f>'BORANG PRESTASI'!D57</f>
      </c>
      <c r="J52" s="8">
        <f t="shared" si="0"/>
      </c>
    </row>
    <row r="53" spans="4:10" ht="18.75" customHeight="1">
      <c r="D53" s="13"/>
      <c r="E53" s="120"/>
      <c r="F53" s="119"/>
      <c r="I53" s="8">
        <f>'BORANG PRESTASI'!D58</f>
      </c>
      <c r="J53" s="8">
        <f t="shared" si="0"/>
      </c>
    </row>
    <row r="54" spans="4:10" ht="18.75" customHeight="1">
      <c r="D54" s="13"/>
      <c r="E54" s="120"/>
      <c r="F54" s="119"/>
      <c r="I54" s="8">
        <f>'BORANG PRESTASI'!D59</f>
      </c>
      <c r="J54" s="8">
        <f t="shared" si="0"/>
      </c>
    </row>
    <row r="55" spans="4:10" ht="18.75" customHeight="1">
      <c r="D55" s="13"/>
      <c r="E55" s="120"/>
      <c r="F55" s="119"/>
      <c r="I55" s="8">
        <f>'BORANG PRESTASI'!D60</f>
      </c>
      <c r="J55" s="8">
        <f t="shared" si="0"/>
      </c>
    </row>
    <row r="56" spans="2:10" ht="18.75" customHeight="1">
      <c r="B56" s="10" t="s">
        <v>9</v>
      </c>
      <c r="D56" s="13"/>
      <c r="E56" s="120"/>
      <c r="F56" s="119"/>
      <c r="I56" s="8">
        <f>'BORANG PRESTASI'!D61</f>
      </c>
      <c r="J56" s="8">
        <f t="shared" si="0"/>
      </c>
    </row>
    <row r="57" spans="2:10" ht="18.75" customHeight="1">
      <c r="B57" s="66">
        <f>'BORANG PEREKODAN'!D6</f>
        <v>0</v>
      </c>
      <c r="D57" s="13"/>
      <c r="E57" s="120"/>
      <c r="F57" s="119"/>
      <c r="I57" s="8">
        <f>'BORANG PRESTASI'!D62</f>
      </c>
      <c r="J57" s="8">
        <f t="shared" si="0"/>
      </c>
    </row>
    <row r="58" spans="2:9" ht="18.75" customHeight="1">
      <c r="B58" s="90" t="s">
        <v>8</v>
      </c>
      <c r="D58" s="13"/>
      <c r="E58" s="120"/>
      <c r="F58" s="119"/>
      <c r="I58" s="8"/>
    </row>
    <row r="59" spans="2:9" ht="18.75" customHeight="1">
      <c r="B59" s="8"/>
      <c r="D59" s="13"/>
      <c r="E59" s="120"/>
      <c r="F59" s="119"/>
      <c r="I59" s="8"/>
    </row>
    <row r="60" spans="2:9" ht="18.75" customHeight="1">
      <c r="B60" s="116">
        <f ca="1">TODAY()</f>
        <v>41825</v>
      </c>
      <c r="C60" s="116"/>
      <c r="D60" s="13"/>
      <c r="E60" s="120"/>
      <c r="F60" s="119"/>
      <c r="I60" s="8"/>
    </row>
    <row r="61" spans="2:9" ht="18.75" customHeight="1">
      <c r="B61" s="118"/>
      <c r="C61" s="119"/>
      <c r="D61" s="13"/>
      <c r="E61" s="120"/>
      <c r="F61" s="119"/>
      <c r="I61" s="8"/>
    </row>
    <row r="62" spans="3:9" ht="18">
      <c r="C62" s="13"/>
      <c r="D62" s="13"/>
      <c r="E62" s="13"/>
      <c r="F62" s="13"/>
      <c r="I62" s="8"/>
    </row>
    <row r="63" spans="4:9" ht="18">
      <c r="D63" s="13"/>
      <c r="E63" s="13"/>
      <c r="I63" s="8"/>
    </row>
    <row r="64" spans="3:6" ht="18">
      <c r="C64" s="13"/>
      <c r="D64" s="13"/>
      <c r="E64" s="13"/>
      <c r="F64" s="13"/>
    </row>
    <row r="65" spans="3:6" ht="18">
      <c r="C65" s="13"/>
      <c r="D65" s="13"/>
      <c r="E65" s="13"/>
      <c r="F65" s="13"/>
    </row>
    <row r="66" spans="3:6" ht="18">
      <c r="C66" s="13"/>
      <c r="D66" s="13"/>
      <c r="E66" s="13"/>
      <c r="F66" s="13"/>
    </row>
    <row r="67" spans="3:6" ht="18">
      <c r="C67" s="163"/>
      <c r="D67" s="163"/>
      <c r="E67" s="163"/>
      <c r="F67" s="12"/>
    </row>
    <row r="68" spans="3:6" ht="18">
      <c r="C68" s="163"/>
      <c r="D68" s="163"/>
      <c r="E68" s="163"/>
      <c r="F68" s="19"/>
    </row>
    <row r="69" spans="3:6" ht="18">
      <c r="C69" s="163"/>
      <c r="D69" s="163"/>
      <c r="E69" s="163"/>
      <c r="F69" s="12"/>
    </row>
    <row r="70" spans="4:6" ht="18">
      <c r="D70" s="10"/>
      <c r="E70" s="10"/>
      <c r="F70" s="20"/>
    </row>
    <row r="71" spans="4:6" ht="18">
      <c r="D71" s="20"/>
      <c r="E71" s="20"/>
      <c r="F71" s="16"/>
    </row>
    <row r="72" spans="4:6" ht="18">
      <c r="D72" s="17"/>
      <c r="E72" s="17"/>
      <c r="F72" s="17"/>
    </row>
    <row r="73" spans="4:6" ht="18">
      <c r="D73" s="8"/>
      <c r="E73" s="8"/>
      <c r="F73" s="8"/>
    </row>
    <row r="74" spans="4:6" ht="18">
      <c r="D74" s="8"/>
      <c r="E74" s="8"/>
      <c r="F74" s="18"/>
    </row>
    <row r="75" ht="18"/>
    <row r="76" ht="18"/>
    <row r="77" ht="18"/>
    <row r="78" spans="3:5" ht="18">
      <c r="C78" s="175"/>
      <c r="D78" s="175"/>
      <c r="E78" s="175"/>
    </row>
    <row r="79" spans="3:5" ht="18.75">
      <c r="C79" s="176"/>
      <c r="D79" s="176"/>
      <c r="E79" s="176"/>
    </row>
    <row r="80" spans="3:5" ht="18.75">
      <c r="C80" s="177"/>
      <c r="D80" s="177"/>
      <c r="E80" s="177"/>
    </row>
    <row r="81" spans="3:5" ht="18">
      <c r="C81" s="8"/>
      <c r="D81" s="8"/>
      <c r="E81" s="8"/>
    </row>
    <row r="82" ht="18">
      <c r="E82" s="8"/>
    </row>
    <row r="83" ht="18"/>
    <row r="84" ht="18"/>
    <row r="85" ht="18"/>
    <row r="86" ht="18"/>
    <row r="87" ht="18"/>
    <row r="88" ht="18"/>
    <row r="89" ht="18"/>
    <row r="90" ht="18"/>
    <row r="91" ht="18"/>
    <row r="92" ht="18"/>
    <row r="93" ht="18"/>
    <row r="94" ht="18"/>
    <row r="95" ht="18"/>
    <row r="96" ht="18"/>
    <row r="97" ht="18"/>
    <row r="98" ht="18"/>
    <row r="99" ht="18"/>
    <row r="100" ht="18"/>
    <row r="101" ht="18"/>
    <row r="102" ht="18"/>
    <row r="103" ht="18"/>
    <row r="104" ht="18"/>
    <row r="105" ht="18"/>
    <row r="106" ht="18"/>
    <row r="107" ht="18"/>
    <row r="108" ht="18"/>
    <row r="109" ht="18"/>
    <row r="110" ht="18"/>
    <row r="111" ht="18"/>
    <row r="112" ht="18"/>
    <row r="113" ht="18"/>
    <row r="114" ht="18"/>
    <row r="115" ht="18"/>
    <row r="116" ht="18"/>
    <row r="117" ht="18"/>
    <row r="118" ht="18"/>
    <row r="119" ht="18"/>
    <row r="120" ht="18"/>
    <row r="121" ht="18"/>
    <row r="122" ht="18"/>
    <row r="123" ht="18"/>
    <row r="124" ht="18"/>
    <row r="125" ht="18"/>
    <row r="126" ht="18"/>
    <row r="127" ht="18"/>
    <row r="128" ht="18"/>
    <row r="129" ht="18"/>
    <row r="130" ht="18"/>
    <row r="131" ht="18"/>
    <row r="132" ht="18" hidden="1"/>
    <row r="133" ht="18" hidden="1"/>
    <row r="134" ht="18" hidden="1"/>
    <row r="135" ht="18" hidden="1"/>
    <row r="136" ht="18" hidden="1"/>
    <row r="137" ht="18" hidden="1"/>
    <row r="138" ht="18" hidden="1"/>
    <row r="139" ht="18" hidden="1"/>
    <row r="140" ht="18" hidden="1"/>
    <row r="141" ht="18" hidden="1"/>
    <row r="142" ht="18" hidden="1"/>
    <row r="143" ht="18" hidden="1"/>
    <row r="144" ht="18" hidden="1"/>
    <row r="145" ht="18" hidden="1"/>
    <row r="146" ht="18" hidden="1"/>
    <row r="147" ht="18" hidden="1"/>
    <row r="148" ht="18" hidden="1"/>
    <row r="149" ht="18" hidden="1"/>
    <row r="150" ht="18" hidden="1"/>
    <row r="151" ht="18" hidden="1"/>
    <row r="152" ht="18" hidden="1"/>
    <row r="153" ht="18" hidden="1"/>
    <row r="154" ht="18" hidden="1"/>
    <row r="155" ht="18" hidden="1"/>
    <row r="156" ht="18" hidden="1"/>
    <row r="157" ht="18" hidden="1"/>
    <row r="158" ht="18" hidden="1"/>
    <row r="159" ht="18" hidden="1"/>
    <row r="160" ht="18" hidden="1"/>
    <row r="161" ht="18" hidden="1"/>
    <row r="162" ht="18" hidden="1"/>
    <row r="163" ht="18" hidden="1"/>
    <row r="164" ht="18" hidden="1"/>
    <row r="165" ht="18" hidden="1"/>
    <row r="166" ht="18" hidden="1"/>
    <row r="167" ht="18" hidden="1"/>
    <row r="168" ht="18" hidden="1"/>
    <row r="169" ht="18" hidden="1"/>
    <row r="170" ht="18" hidden="1"/>
    <row r="171" ht="18" hidden="1"/>
    <row r="172" ht="18" hidden="1"/>
    <row r="173" ht="18" hidden="1"/>
    <row r="174" ht="18" hidden="1"/>
    <row r="175" ht="18" hidden="1"/>
    <row r="176" ht="18" hidden="1"/>
    <row r="177" ht="18" hidden="1"/>
    <row r="178" ht="18" hidden="1"/>
    <row r="179" ht="18" hidden="1"/>
    <row r="180" ht="18" hidden="1"/>
    <row r="181" ht="18" hidden="1"/>
    <row r="182" ht="18" hidden="1"/>
    <row r="183" ht="18" hidden="1"/>
    <row r="184" ht="18" hidden="1"/>
    <row r="185" ht="18" hidden="1"/>
    <row r="186" ht="18" hidden="1"/>
    <row r="187" ht="18" hidden="1"/>
    <row r="188" ht="18" hidden="1"/>
    <row r="189" ht="18" hidden="1"/>
    <row r="190" ht="18" hidden="1"/>
    <row r="191" ht="18" hidden="1"/>
    <row r="192" ht="18" hidden="1"/>
    <row r="193" ht="18" hidden="1"/>
    <row r="194" ht="18" hidden="1"/>
    <row r="195" ht="18" hidden="1"/>
    <row r="196" ht="18"/>
    <row r="197" ht="18"/>
  </sheetData>
  <sheetProtection/>
  <mergeCells count="48">
    <mergeCell ref="F44:F46"/>
    <mergeCell ref="F32:F34"/>
    <mergeCell ref="C35:C37"/>
    <mergeCell ref="C41:C43"/>
    <mergeCell ref="E41:E43"/>
    <mergeCell ref="F41:F43"/>
    <mergeCell ref="C6:F6"/>
    <mergeCell ref="C26:C28"/>
    <mergeCell ref="E26:E28"/>
    <mergeCell ref="F26:F28"/>
    <mergeCell ref="F15:F17"/>
    <mergeCell ref="F18:F20"/>
    <mergeCell ref="C78:E78"/>
    <mergeCell ref="C79:E79"/>
    <mergeCell ref="C80:E80"/>
    <mergeCell ref="E35:E37"/>
    <mergeCell ref="C44:C46"/>
    <mergeCell ref="E44:E46"/>
    <mergeCell ref="C15:C17"/>
    <mergeCell ref="C18:C20"/>
    <mergeCell ref="E15:E17"/>
    <mergeCell ref="C21:C23"/>
    <mergeCell ref="E21:E23"/>
    <mergeCell ref="F24:F25"/>
    <mergeCell ref="F21:F23"/>
    <mergeCell ref="E29:E31"/>
    <mergeCell ref="F29:F31"/>
    <mergeCell ref="F35:F37"/>
    <mergeCell ref="C38:C40"/>
    <mergeCell ref="E38:E40"/>
    <mergeCell ref="F38:F40"/>
    <mergeCell ref="C67:E69"/>
    <mergeCell ref="E18:E20"/>
    <mergeCell ref="C24:C25"/>
    <mergeCell ref="E24:E25"/>
    <mergeCell ref="C29:C31"/>
    <mergeCell ref="C32:C34"/>
    <mergeCell ref="E32:E34"/>
    <mergeCell ref="B15:B34"/>
    <mergeCell ref="B13:B14"/>
    <mergeCell ref="C13:F13"/>
    <mergeCell ref="B2:F2"/>
    <mergeCell ref="B3:F3"/>
    <mergeCell ref="B4:F4"/>
    <mergeCell ref="B5:F5"/>
    <mergeCell ref="B8:F8"/>
    <mergeCell ref="B9:F9"/>
    <mergeCell ref="B10:F10"/>
  </mergeCells>
  <printOptions/>
  <pageMargins left="0.25" right="0.26" top="0.47" bottom="0.75" header="0.3" footer="0.3"/>
  <pageSetup orientation="portrait" paperSize="9" scale="5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7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59" customWidth="1"/>
    <col min="2" max="2" width="18.57421875" style="64" customWidth="1"/>
    <col min="3" max="3" width="214.57421875" style="65" customWidth="1"/>
    <col min="4" max="16384" width="9.140625" style="59" customWidth="1"/>
  </cols>
  <sheetData>
    <row r="1" spans="2:3" ht="18.75">
      <c r="B1" s="180" t="s">
        <v>16</v>
      </c>
      <c r="C1" s="180"/>
    </row>
    <row r="2" spans="2:3" ht="18.75">
      <c r="B2" s="180" t="s">
        <v>43</v>
      </c>
      <c r="C2" s="180"/>
    </row>
    <row r="4" spans="2:3" ht="42">
      <c r="B4" s="60" t="s">
        <v>44</v>
      </c>
      <c r="C4" s="60" t="s">
        <v>45</v>
      </c>
    </row>
    <row r="5" spans="2:3" ht="18.75">
      <c r="B5" s="61" t="s">
        <v>1</v>
      </c>
      <c r="C5" s="113" t="s">
        <v>17</v>
      </c>
    </row>
    <row r="6" spans="2:3" s="63" customFormat="1" ht="15.75">
      <c r="B6" s="62">
        <v>1</v>
      </c>
      <c r="C6" s="114" t="s">
        <v>46</v>
      </c>
    </row>
    <row r="7" spans="2:3" s="63" customFormat="1" ht="15.75">
      <c r="B7" s="62">
        <v>2</v>
      </c>
      <c r="C7" s="114" t="s">
        <v>47</v>
      </c>
    </row>
    <row r="8" spans="2:3" s="63" customFormat="1" ht="15.75">
      <c r="B8" s="62">
        <v>3</v>
      </c>
      <c r="C8" s="114" t="s">
        <v>48</v>
      </c>
    </row>
    <row r="9" spans="2:3" s="63" customFormat="1" ht="15.75">
      <c r="B9" s="62">
        <v>4</v>
      </c>
      <c r="C9" s="114" t="s">
        <v>49</v>
      </c>
    </row>
    <row r="10" spans="2:3" s="63" customFormat="1" ht="15.75">
      <c r="B10" s="62">
        <v>5</v>
      </c>
      <c r="C10" s="114" t="s">
        <v>50</v>
      </c>
    </row>
    <row r="11" spans="2:3" s="63" customFormat="1" ht="15.75">
      <c r="B11" s="62" t="s">
        <v>18</v>
      </c>
      <c r="C11" s="114" t="s">
        <v>51</v>
      </c>
    </row>
    <row r="14" spans="2:3" ht="42">
      <c r="B14" s="60" t="s">
        <v>44</v>
      </c>
      <c r="C14" s="60" t="s">
        <v>39</v>
      </c>
    </row>
    <row r="15" spans="2:3" ht="18.75">
      <c r="B15" s="61" t="s">
        <v>1</v>
      </c>
      <c r="C15" s="113" t="s">
        <v>17</v>
      </c>
    </row>
    <row r="16" spans="2:3" ht="15.75">
      <c r="B16" s="62">
        <v>1</v>
      </c>
      <c r="C16" s="114" t="s">
        <v>52</v>
      </c>
    </row>
    <row r="17" spans="2:3" ht="15.75">
      <c r="B17" s="62">
        <v>2</v>
      </c>
      <c r="C17" s="114" t="s">
        <v>53</v>
      </c>
    </row>
    <row r="18" spans="2:3" ht="18.75" customHeight="1">
      <c r="B18" s="62">
        <v>3</v>
      </c>
      <c r="C18" s="114" t="s">
        <v>54</v>
      </c>
    </row>
    <row r="19" spans="2:3" ht="15.75">
      <c r="B19" s="62">
        <v>4</v>
      </c>
      <c r="C19" s="114" t="s">
        <v>55</v>
      </c>
    </row>
    <row r="20" spans="2:3" ht="15.75">
      <c r="B20" s="62">
        <v>5</v>
      </c>
      <c r="C20" s="114" t="s">
        <v>56</v>
      </c>
    </row>
    <row r="21" spans="2:3" ht="15.75">
      <c r="B21" s="62" t="s">
        <v>18</v>
      </c>
      <c r="C21" s="114" t="s">
        <v>57</v>
      </c>
    </row>
    <row r="24" spans="2:3" ht="42">
      <c r="B24" s="60" t="s">
        <v>44</v>
      </c>
      <c r="C24" s="60" t="s">
        <v>40</v>
      </c>
    </row>
    <row r="25" spans="2:3" ht="18.75">
      <c r="B25" s="61" t="s">
        <v>1</v>
      </c>
      <c r="C25" s="113" t="s">
        <v>17</v>
      </c>
    </row>
    <row r="26" spans="2:3" ht="15.75">
      <c r="B26" s="62">
        <v>1</v>
      </c>
      <c r="C26" s="114" t="s">
        <v>58</v>
      </c>
    </row>
    <row r="27" spans="2:3" ht="15.75">
      <c r="B27" s="62">
        <v>2</v>
      </c>
      <c r="C27" s="114" t="s">
        <v>59</v>
      </c>
    </row>
    <row r="28" spans="2:3" ht="15.75">
      <c r="B28" s="62">
        <v>3</v>
      </c>
      <c r="C28" s="114" t="s">
        <v>60</v>
      </c>
    </row>
    <row r="29" spans="2:3" ht="15.75">
      <c r="B29" s="62">
        <v>4</v>
      </c>
      <c r="C29" s="114" t="s">
        <v>61</v>
      </c>
    </row>
    <row r="30" spans="2:3" ht="15.75">
      <c r="B30" s="62">
        <v>5</v>
      </c>
      <c r="C30" s="114" t="s">
        <v>62</v>
      </c>
    </row>
    <row r="31" spans="2:3" ht="15.75">
      <c r="B31" s="62" t="s">
        <v>18</v>
      </c>
      <c r="C31" s="114" t="s">
        <v>63</v>
      </c>
    </row>
    <row r="32" spans="2:3" ht="15.75">
      <c r="B32" s="76"/>
      <c r="C32" s="77"/>
    </row>
    <row r="34" spans="2:3" ht="42">
      <c r="B34" s="60" t="s">
        <v>44</v>
      </c>
      <c r="C34" s="60" t="s">
        <v>64</v>
      </c>
    </row>
    <row r="35" spans="2:3" ht="18.75">
      <c r="B35" s="61" t="s">
        <v>1</v>
      </c>
      <c r="C35" s="113" t="s">
        <v>17</v>
      </c>
    </row>
    <row r="36" spans="2:3" ht="15.75">
      <c r="B36" s="62">
        <v>1</v>
      </c>
      <c r="C36" s="114" t="s">
        <v>65</v>
      </c>
    </row>
    <row r="37" spans="2:3" ht="15.75">
      <c r="B37" s="62">
        <v>2</v>
      </c>
      <c r="C37" s="114" t="s">
        <v>66</v>
      </c>
    </row>
    <row r="38" spans="2:3" ht="15.75">
      <c r="B38" s="62">
        <v>3</v>
      </c>
      <c r="C38" s="114" t="s">
        <v>67</v>
      </c>
    </row>
    <row r="39" spans="2:3" ht="15.75">
      <c r="B39" s="62">
        <v>4</v>
      </c>
      <c r="C39" s="114" t="s">
        <v>68</v>
      </c>
    </row>
    <row r="40" spans="2:3" ht="15.75">
      <c r="B40" s="62">
        <v>5</v>
      </c>
      <c r="C40" s="114" t="s">
        <v>69</v>
      </c>
    </row>
    <row r="41" spans="2:3" ht="15.75">
      <c r="B41" s="62" t="s">
        <v>18</v>
      </c>
      <c r="C41" s="114" t="s">
        <v>70</v>
      </c>
    </row>
    <row r="42" spans="2:3" ht="15.75">
      <c r="B42" s="76"/>
      <c r="C42" s="77"/>
    </row>
    <row r="44" spans="2:3" ht="42">
      <c r="B44" s="60" t="s">
        <v>44</v>
      </c>
      <c r="C44" s="60" t="s">
        <v>71</v>
      </c>
    </row>
    <row r="45" spans="2:3" ht="18.75">
      <c r="B45" s="61" t="s">
        <v>1</v>
      </c>
      <c r="C45" s="113" t="s">
        <v>17</v>
      </c>
    </row>
    <row r="46" spans="2:3" ht="15.75">
      <c r="B46" s="62">
        <v>1</v>
      </c>
      <c r="C46" s="114" t="s">
        <v>72</v>
      </c>
    </row>
    <row r="47" spans="2:3" ht="15.75">
      <c r="B47" s="62">
        <v>2</v>
      </c>
      <c r="C47" s="114" t="s">
        <v>73</v>
      </c>
    </row>
    <row r="48" spans="2:3" ht="15.75">
      <c r="B48" s="62">
        <v>3</v>
      </c>
      <c r="C48" s="114" t="s">
        <v>74</v>
      </c>
    </row>
    <row r="49" spans="2:3" ht="15.75">
      <c r="B49" s="62">
        <v>4</v>
      </c>
      <c r="C49" s="114" t="s">
        <v>75</v>
      </c>
    </row>
    <row r="50" spans="2:3" ht="15.75">
      <c r="B50" s="62">
        <v>5</v>
      </c>
      <c r="C50" s="114" t="s">
        <v>76</v>
      </c>
    </row>
    <row r="51" spans="2:3" ht="15.75">
      <c r="B51" s="62" t="s">
        <v>18</v>
      </c>
      <c r="C51" s="114" t="s">
        <v>77</v>
      </c>
    </row>
    <row r="52" spans="2:3" ht="15.75">
      <c r="B52" s="76"/>
      <c r="C52" s="77"/>
    </row>
    <row r="53" spans="2:3" ht="15.75">
      <c r="B53" s="76"/>
      <c r="C53" s="77"/>
    </row>
    <row r="54" spans="2:3" ht="42">
      <c r="B54" s="60" t="s">
        <v>44</v>
      </c>
      <c r="C54" s="60" t="s">
        <v>78</v>
      </c>
    </row>
    <row r="55" spans="2:3" ht="18.75">
      <c r="B55" s="61" t="s">
        <v>1</v>
      </c>
      <c r="C55" s="113" t="s">
        <v>17</v>
      </c>
    </row>
    <row r="56" spans="2:3" ht="15.75">
      <c r="B56" s="62">
        <v>1</v>
      </c>
      <c r="C56" s="114" t="s">
        <v>79</v>
      </c>
    </row>
    <row r="57" spans="2:3" ht="15.75">
      <c r="B57" s="62">
        <v>2</v>
      </c>
      <c r="C57" s="114" t="s">
        <v>80</v>
      </c>
    </row>
    <row r="58" spans="2:3" ht="15.75">
      <c r="B58" s="62">
        <v>3</v>
      </c>
      <c r="C58" s="114" t="s">
        <v>81</v>
      </c>
    </row>
    <row r="59" spans="2:3" ht="15.75">
      <c r="B59" s="62">
        <v>4</v>
      </c>
      <c r="C59" s="114" t="s">
        <v>82</v>
      </c>
    </row>
    <row r="60" spans="2:3" ht="15.75">
      <c r="B60" s="62">
        <v>5</v>
      </c>
      <c r="C60" s="114" t="s">
        <v>83</v>
      </c>
    </row>
    <row r="61" spans="2:3" ht="15.75">
      <c r="B61" s="62" t="s">
        <v>18</v>
      </c>
      <c r="C61" s="114" t="s">
        <v>84</v>
      </c>
    </row>
    <row r="62" spans="2:3" ht="15.75">
      <c r="B62" s="76"/>
      <c r="C62" s="77"/>
    </row>
    <row r="64" spans="2:3" ht="42">
      <c r="B64" s="60" t="s">
        <v>44</v>
      </c>
      <c r="C64" s="60" t="s">
        <v>85</v>
      </c>
    </row>
    <row r="65" spans="2:3" ht="18.75">
      <c r="B65" s="61" t="s">
        <v>1</v>
      </c>
      <c r="C65" s="113" t="s">
        <v>17</v>
      </c>
    </row>
    <row r="66" spans="2:3" ht="15.75">
      <c r="B66" s="62">
        <v>1</v>
      </c>
      <c r="C66" s="114" t="s">
        <v>86</v>
      </c>
    </row>
    <row r="67" spans="2:3" ht="15.75">
      <c r="B67" s="62">
        <v>2</v>
      </c>
      <c r="C67" s="114" t="s">
        <v>87</v>
      </c>
    </row>
    <row r="68" spans="2:3" ht="15.75">
      <c r="B68" s="62">
        <v>3</v>
      </c>
      <c r="C68" s="114" t="s">
        <v>88</v>
      </c>
    </row>
    <row r="69" spans="2:3" ht="15.75">
      <c r="B69" s="62">
        <v>4</v>
      </c>
      <c r="C69" s="114" t="s">
        <v>89</v>
      </c>
    </row>
    <row r="70" spans="2:3" ht="15.75">
      <c r="B70" s="62">
        <v>5</v>
      </c>
      <c r="C70" s="114" t="s">
        <v>42</v>
      </c>
    </row>
    <row r="71" spans="2:3" ht="15.75">
      <c r="B71" s="62" t="s">
        <v>18</v>
      </c>
      <c r="C71" s="114" t="s">
        <v>90</v>
      </c>
    </row>
  </sheetData>
  <sheetProtection/>
  <mergeCells count="2">
    <mergeCell ref="B1:C1"/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 Faizatul Shima</dc:creator>
  <cp:keywords/>
  <dc:description/>
  <cp:lastModifiedBy>KBTAN</cp:lastModifiedBy>
  <cp:lastPrinted>2014-04-17T04:30:28Z</cp:lastPrinted>
  <dcterms:created xsi:type="dcterms:W3CDTF">2013-07-10T02:44:08Z</dcterms:created>
  <dcterms:modified xsi:type="dcterms:W3CDTF">2014-07-05T09:19:27Z</dcterms:modified>
  <cp:category/>
  <cp:version/>
  <cp:contentType/>
  <cp:contentStatus/>
</cp:coreProperties>
</file>