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30" windowWidth="16395" windowHeight="11760" tabRatio="658" activeTab="0"/>
  </bookViews>
  <sheets>
    <sheet name="BORANG PEREKODAN" sheetId="1" r:id="rId1"/>
    <sheet name="BORANG PRESTASI" sheetId="2" r:id="rId2"/>
    <sheet name="PRESTASI UJIAN PENGGAL" sheetId="3" r:id="rId3"/>
    <sheet name="PELAPORAN MURID" sheetId="4" r:id="rId4"/>
    <sheet name="PENYATAAN DESKRIPTOR" sheetId="5" state="hidden" r:id="rId5"/>
  </sheets>
  <definedNames>
    <definedName name="_xlnm.Print_Area" localSheetId="0">'BORANG PEREKODAN'!$A$1:$AC$66</definedName>
    <definedName name="_xlnm.Print_Area" localSheetId="1">'BORANG PRESTASI'!$A$1:$J$62</definedName>
    <definedName name="_xlnm.Print_Area" localSheetId="3">'PELAPORAN MURID'!$A$1:$E$54</definedName>
    <definedName name="_xlnm.Print_Area" localSheetId="2">'PRESTASI UJIAN PENGGAL'!$A$1:$G$61</definedName>
    <definedName name="_xlnm.Print_Titles" localSheetId="0">'BORANG PEREKODAN'!$B:$E,'BORANG PEREKODAN'!$1:$14</definedName>
    <definedName name="_xlnm.Print_Titles" localSheetId="1">'BORANG PRESTASI'!$1:$9</definedName>
    <definedName name="_xlnm.Print_Titles" localSheetId="2">'PRESTASI UJIAN PENGGAL'!$1:$9</definedName>
  </definedNames>
  <calcPr fullCalcOnLoad="1"/>
</workbook>
</file>

<file path=xl/comments1.xml><?xml version="1.0" encoding="utf-8"?>
<comments xmlns="http://schemas.openxmlformats.org/spreadsheetml/2006/main">
  <authors>
    <author>LP</author>
  </authors>
  <commentList>
    <comment ref="D2" authorId="0">
      <text>
        <r>
          <rPr>
            <b/>
            <sz val="16"/>
            <rFont val="Tahoma"/>
            <family val="2"/>
          </rPr>
          <t>Isikan tahun semasa</t>
        </r>
      </text>
    </comment>
    <comment ref="D3" authorId="0">
      <text>
        <r>
          <rPr>
            <b/>
            <sz val="16"/>
            <rFont val="Tahoma"/>
            <family val="2"/>
          </rPr>
          <t>Isikan nama dan alamat sekolah</t>
        </r>
      </text>
    </comment>
    <comment ref="D4" authorId="0">
      <text>
        <r>
          <rPr>
            <b/>
            <sz val="16"/>
            <rFont val="Tahoma"/>
            <family val="2"/>
          </rPr>
          <t>Isikan Darjah/Tingkatan dan kelas</t>
        </r>
      </text>
    </comment>
    <comment ref="D6" authorId="0">
      <text>
        <r>
          <rPr>
            <b/>
            <sz val="16"/>
            <rFont val="Tahoma"/>
            <family val="2"/>
          </rPr>
          <t>Isikan nama guru mata pelajaran</t>
        </r>
      </text>
    </comment>
  </commentList>
</comments>
</file>

<file path=xl/sharedStrings.xml><?xml version="1.0" encoding="utf-8"?>
<sst xmlns="http://schemas.openxmlformats.org/spreadsheetml/2006/main" count="140" uniqueCount="96">
  <si>
    <t>BIL</t>
  </si>
  <si>
    <t>BAND</t>
  </si>
  <si>
    <t>JANTINA</t>
  </si>
  <si>
    <t>NAMA MURID</t>
  </si>
  <si>
    <t>L</t>
  </si>
  <si>
    <t>P</t>
  </si>
  <si>
    <t>MATA PELAJARAN</t>
  </si>
  <si>
    <t>KELAS</t>
  </si>
  <si>
    <t>(Guru Mata Pelajaran)</t>
  </si>
  <si>
    <t>………………………………..…....................</t>
  </si>
  <si>
    <t>TAHUN PERSEKOLAHAN</t>
  </si>
  <si>
    <t>NAMA SEKOLAH</t>
  </si>
  <si>
    <t>NAMA GURU MATA PELAJARAN :</t>
  </si>
  <si>
    <t>Arahan:</t>
  </si>
  <si>
    <t>MODUL PEREKODAN PERKEMBANGAN PEMBELAJARAN MURID</t>
  </si>
  <si>
    <t>NO. MYKID/ SURAT BERANAK/ DOKUMEN</t>
  </si>
  <si>
    <t>PENYATAAN DESKRIPTOR</t>
  </si>
  <si>
    <t>DESKRIPTOR</t>
  </si>
  <si>
    <t>6*</t>
  </si>
  <si>
    <t>* Murid menguasai Band Tertinggi</t>
  </si>
  <si>
    <t>A</t>
  </si>
  <si>
    <t>B</t>
  </si>
  <si>
    <t>C</t>
  </si>
  <si>
    <t>D</t>
  </si>
  <si>
    <t>E</t>
  </si>
  <si>
    <t>X</t>
  </si>
  <si>
    <t>TAHUN PERSEKOLAHAN:</t>
  </si>
  <si>
    <t>NAMA SEKOLAH:</t>
  </si>
  <si>
    <t>KELAS:</t>
  </si>
  <si>
    <t>MATA PELAJARAN:</t>
  </si>
  <si>
    <t>1. Sila lengkapkan maklumat No Mykid/Surat Beranak/Dokumen dan Nama Murid.</t>
  </si>
  <si>
    <t>2. Sila pilih jantina murid.</t>
  </si>
  <si>
    <t xml:space="preserve">3. Sila taip atau pilih "X" pada kotak Band penguasaan murid. </t>
  </si>
  <si>
    <t>RUMUSAN PERKEMBANGAN PEMBELAJARAN MURID</t>
  </si>
  <si>
    <t>GRED PENCAPAIAN UJIAN PENGGAL</t>
  </si>
  <si>
    <t>Tidak Hadir</t>
  </si>
  <si>
    <t>PENYATAAN DESKRIPTOR PERKEMBANGAN PEMBELAJARAN MURID</t>
  </si>
  <si>
    <t>PELAPORAN PENTAKSIRAN SEKOLAH</t>
  </si>
  <si>
    <t>BORANG PRESTASI UJIAN PENGGAL</t>
  </si>
  <si>
    <t>TEMA</t>
  </si>
  <si>
    <t xml:space="preserve">Tahun : </t>
  </si>
  <si>
    <t>PENDIDIKAN MORAL TAHUN 2</t>
  </si>
  <si>
    <t>Saya dan Keluarga</t>
  </si>
  <si>
    <r>
      <t xml:space="preserve">Menyatakan dengan betul nilai-nilai universal berkaitan diri sendiri dengan keluarga
</t>
    </r>
    <r>
      <rPr>
        <sz val="12"/>
        <color indexed="8"/>
        <rFont val="Calibri"/>
        <family val="2"/>
      </rPr>
      <t>•</t>
    </r>
    <r>
      <rPr>
        <sz val="12"/>
        <color indexed="8"/>
        <rFont val="Calibri"/>
        <family val="2"/>
      </rPr>
      <t xml:space="preserve"> kepercayaan kepada Tuhan
• baik hati
• bertanggungjawab
• berterima kasih
• hemah tinggi
• hormat
• kasih sayang
• keadilan
• keberanian
• kejujuran
• kerajinan
• kerjasama
• kesederhanaan
• toleransi</t>
    </r>
  </si>
  <si>
    <t>Menerangkan dengan jelas nilai-nilai universal berkaitan diri sendiri dengan keluarga
• kepercayaan kepada Tuhan
• baik hati
• bertanggungjawab
• berterima kasih
• hemah tinggi
• hormat
• kasih sayang
• keadilan
• keberanian
• kejujuran
• kerajinan
• kerjasama
• kesederhanaan
• toleransi</t>
  </si>
  <si>
    <t>Menunjukkan perlakuan berbudi pekerti mulia yang relevan dengan nilai universal berkaitan diri sendiri dengan keluarga
• kepercayaan kepada Tuhan
• baik hati
• bertanggungjawab
• berterima kasih
• hemah tinggi
• hormat
• kasih sayang
• keadilan
• keberanian
• kejujuran
• kerajinan
• kerjasama
• kesederhanaan
• toleransi</t>
  </si>
  <si>
    <t>Menunjukkan perlakuan berbudi pekerti mulia dengan penghayatan berdasarkan nilai-nilai universal berkaitan diri sendiri dengan keluarga
• kepercayaan kepada Tuhan
• baik hati
• bertanggungjawab
• berterima kasih
• hemah tinggi
• hormat
• kasih sayang
• keadilan
• keberanian
• kejujuran
• kerajinan
• kerjasama
• kesederhanaan
• toleransi</t>
  </si>
  <si>
    <t>Mengamalkan perlakuan berbudi pekerti mulia secara tekal berkaitan diri sendiri dengan keluarga berdasarkan nilai-nilai universal
• kepercayaan kepada Tuhan
• baik hati
• bertangggungjawab
• berterima kasih
• hormat
• kasih sayang
• kerajinan
• kerjasama</t>
  </si>
  <si>
    <t>Sentiasa mengamalkan perlakuan berbudi pekerti mulia berkaitan diri sendiri dengan keluarga dalam kehidupan seharian / situasi lain berdasarkan nilai-nilai universal serta dicontohi.
• kepercayaan kepada Tuhan
• baik hati
• bertangggungjawab
• berterima kasih
• hormat
• kasih sayang
• kerajinan
• kerjasama</t>
  </si>
  <si>
    <t>SK SULTAN ABU BAKAR (1)</t>
  </si>
  <si>
    <t>NILAM</t>
  </si>
  <si>
    <t>060422010968</t>
  </si>
  <si>
    <t>AFIQAH BINTI ABU BAKAR</t>
  </si>
  <si>
    <t>060303011044</t>
  </si>
  <si>
    <t>AFRINA SOFEA BINTI MEEHARZAR</t>
  </si>
  <si>
    <t>060502010116</t>
  </si>
  <si>
    <t>AIZAA HARISYA BINTI MUNJANI</t>
  </si>
  <si>
    <t>060606010620</t>
  </si>
  <si>
    <t>AYUNE IZZATI BINTI ABDUL RAHIM</t>
  </si>
  <si>
    <t>061205011280</t>
  </si>
  <si>
    <t>EZZAH KHADIJAH BINTI  DZULKAFLI</t>
  </si>
  <si>
    <t>061113011574</t>
  </si>
  <si>
    <t>ISMAHANI HAMIZAH BINTI KAMAL-LUDIN</t>
  </si>
  <si>
    <t>060815101334</t>
  </si>
  <si>
    <t>IZZAH FARAH AMILA BINTI FAUZI</t>
  </si>
  <si>
    <t>060319010740</t>
  </si>
  <si>
    <t>NOR SYAHEERA BINTI ABDULLAH</t>
  </si>
  <si>
    <t>060204011540</t>
  </si>
  <si>
    <t>NUR 'AIN SYUHADAH</t>
  </si>
  <si>
    <t>060414011354</t>
  </si>
  <si>
    <t>NUR ALIAH NAJWA BINTI SURIZAM</t>
  </si>
  <si>
    <t>060117141232</t>
  </si>
  <si>
    <t>NUR BALQIS BINTI SUHADI</t>
  </si>
  <si>
    <t>061104010350</t>
  </si>
  <si>
    <t>NUR CHEMPAKA BINTI NOR AZMAN</t>
  </si>
  <si>
    <t>060105011254</t>
  </si>
  <si>
    <t>NUR DALIEA DYANA BINTI AZAMAN</t>
  </si>
  <si>
    <t>061027010030</t>
  </si>
  <si>
    <t>NUR FADILAH BINTI AHMAD HAIDI</t>
  </si>
  <si>
    <t>060728011162</t>
  </si>
  <si>
    <t>NUR NABILAH SOFIA BINTI MOHD YAZID</t>
  </si>
  <si>
    <t>060102050338</t>
  </si>
  <si>
    <t>NUR SAKINAH NAJIHAH BINTI ROHASZELI</t>
  </si>
  <si>
    <t>060426010164</t>
  </si>
  <si>
    <t>NURAISYAH SAFIYAH BINTI OTHMAN</t>
  </si>
  <si>
    <t>060425011018</t>
  </si>
  <si>
    <t>NURFATIN ASILAH BINTI MOHAMMAD JAILANI</t>
  </si>
  <si>
    <t>060705011418</t>
  </si>
  <si>
    <t>PUTERI NURDAYANA RAFISSYAH BINTI ROSLAN</t>
  </si>
  <si>
    <t>060601010648</t>
  </si>
  <si>
    <t>RABIATUL ADAWIYAHBINTI ABD RAHIM</t>
  </si>
  <si>
    <t>060731010726</t>
  </si>
  <si>
    <t>SITI NUR ATIIQAH YOUSOS BINTI ABDULLAH</t>
  </si>
  <si>
    <t>060202011512</t>
  </si>
  <si>
    <t>UMMI A'QILAH BINTI ADZMI</t>
  </si>
  <si>
    <t>P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</si>
</sst>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[$-409]d\-mmm\-yyyy;@"/>
    <numFmt numFmtId="184" formatCode="[$-43E]dd\ mmmm\ yyyy;@"/>
  </numFmts>
  <fonts count="52"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2"/>
      <color indexed="8"/>
      <name val="Byington"/>
      <family val="0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Goudy Old Style"/>
      <family val="1"/>
    </font>
    <font>
      <b/>
      <sz val="16"/>
      <color indexed="8"/>
      <name val="Calibri"/>
      <family val="2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b/>
      <sz val="12"/>
      <name val="Cambria"/>
      <family val="1"/>
    </font>
    <font>
      <b/>
      <sz val="11"/>
      <color indexed="8"/>
      <name val="Arial"/>
      <family val="2"/>
    </font>
    <font>
      <b/>
      <sz val="14"/>
      <name val="Calibri"/>
      <family val="2"/>
    </font>
    <font>
      <i/>
      <sz val="14"/>
      <color indexed="8"/>
      <name val="Bookman Old Style"/>
      <family val="1"/>
    </font>
    <font>
      <b/>
      <i/>
      <sz val="12"/>
      <color indexed="8"/>
      <name val="Calibri"/>
      <family val="2"/>
    </font>
    <font>
      <i/>
      <sz val="12"/>
      <color indexed="8"/>
      <name val="Arial"/>
      <family val="2"/>
    </font>
    <font>
      <b/>
      <sz val="14"/>
      <color indexed="8"/>
      <name val="Cambria"/>
      <family val="1"/>
    </font>
    <font>
      <sz val="20"/>
      <color indexed="8"/>
      <name val="Arial"/>
      <family val="2"/>
    </font>
    <font>
      <b/>
      <sz val="12"/>
      <color indexed="8"/>
      <name val="Cambria"/>
      <family val="1"/>
    </font>
    <font>
      <b/>
      <sz val="14"/>
      <color indexed="8"/>
      <name val="Tahoma"/>
      <family val="2"/>
    </font>
    <font>
      <b/>
      <i/>
      <sz val="14"/>
      <color indexed="56"/>
      <name val="Goudy Old Style"/>
      <family val="1"/>
    </font>
    <font>
      <sz val="8"/>
      <name val="Tahoma"/>
      <family val="2"/>
    </font>
    <font>
      <sz val="9"/>
      <name val="宋体"/>
      <family val="0"/>
    </font>
    <font>
      <sz val="10"/>
      <color indexed="8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5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2" fillId="24" borderId="11" xfId="0" applyFont="1" applyFill="1" applyBorder="1" applyAlignment="1" applyProtection="1">
      <alignment horizontal="center" vertical="center" wrapText="1"/>
      <protection hidden="1"/>
    </xf>
    <xf numFmtId="0" fontId="2" fillId="24" borderId="12" xfId="0" applyFont="1" applyFill="1" applyBorder="1" applyAlignment="1" applyProtection="1">
      <alignment horizontal="center" vertical="center" wrapText="1"/>
      <protection hidden="1"/>
    </xf>
    <xf numFmtId="0" fontId="1" fillId="8" borderId="0" xfId="0" applyFont="1" applyFill="1" applyAlignment="1" applyProtection="1">
      <alignment/>
      <protection locked="0"/>
    </xf>
    <xf numFmtId="0" fontId="2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20" fillId="24" borderId="0" xfId="0" applyFont="1" applyFill="1" applyAlignment="1">
      <alignment horizontal="left" vertical="top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Alignment="1">
      <alignment horizontal="left" vertical="top" wrapText="1"/>
    </xf>
    <xf numFmtId="183" fontId="2" fillId="24" borderId="0" xfId="0" applyNumberFormat="1" applyFont="1" applyFill="1" applyAlignment="1">
      <alignment horizontal="left"/>
    </xf>
    <xf numFmtId="0" fontId="2" fillId="24" borderId="0" xfId="0" applyFont="1" applyFill="1" applyBorder="1" applyAlignment="1">
      <alignment horizontal="left" vertical="top" wrapText="1"/>
    </xf>
    <xf numFmtId="0" fontId="21" fillId="7" borderId="13" xfId="0" applyFont="1" applyFill="1" applyBorder="1" applyAlignment="1">
      <alignment horizontal="left" wrapText="1"/>
    </xf>
    <xf numFmtId="0" fontId="21" fillId="7" borderId="13" xfId="0" applyFont="1" applyFill="1" applyBorder="1" applyAlignment="1">
      <alignment horizontal="left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22" borderId="0" xfId="0" applyFont="1" applyFill="1" applyAlignment="1">
      <alignment/>
    </xf>
    <xf numFmtId="0" fontId="23" fillId="22" borderId="0" xfId="0" applyFont="1" applyFill="1" applyAlignment="1">
      <alignment horizontal="center" vertical="center" wrapText="1"/>
    </xf>
    <xf numFmtId="0" fontId="24" fillId="22" borderId="0" xfId="0" applyFont="1" applyFill="1" applyAlignment="1">
      <alignment/>
    </xf>
    <xf numFmtId="0" fontId="25" fillId="22" borderId="0" xfId="0" applyFont="1" applyFill="1" applyBorder="1" applyAlignment="1">
      <alignment/>
    </xf>
    <xf numFmtId="0" fontId="20" fillId="22" borderId="0" xfId="0" applyFont="1" applyFill="1" applyAlignment="1">
      <alignment/>
    </xf>
    <xf numFmtId="0" fontId="26" fillId="22" borderId="0" xfId="0" applyFont="1" applyFill="1" applyAlignment="1">
      <alignment/>
    </xf>
    <xf numFmtId="0" fontId="27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28" fillId="22" borderId="0" xfId="0" applyFont="1" applyFill="1" applyAlignment="1">
      <alignment/>
    </xf>
    <xf numFmtId="0" fontId="0" fillId="22" borderId="0" xfId="0" applyFill="1" applyBorder="1" applyAlignment="1">
      <alignment/>
    </xf>
    <xf numFmtId="0" fontId="37" fillId="14" borderId="14" xfId="0" applyFont="1" applyFill="1" applyBorder="1" applyAlignment="1" applyProtection="1">
      <alignment horizontal="center" vertical="center" wrapText="1"/>
      <protection hidden="1"/>
    </xf>
    <xf numFmtId="0" fontId="29" fillId="22" borderId="0" xfId="0" applyFont="1" applyFill="1" applyBorder="1" applyAlignment="1">
      <alignment/>
    </xf>
    <xf numFmtId="0" fontId="30" fillId="0" borderId="15" xfId="0" applyFont="1" applyFill="1" applyBorder="1" applyAlignment="1" applyProtection="1">
      <alignment horizontal="center" vertical="center"/>
      <protection hidden="1" locked="0"/>
    </xf>
    <xf numFmtId="0" fontId="30" fillId="0" borderId="10" xfId="0" applyFont="1" applyFill="1" applyBorder="1" applyAlignment="1" applyProtection="1" quotePrefix="1">
      <alignment horizontal="center" vertical="center"/>
      <protection hidden="1" locked="0"/>
    </xf>
    <xf numFmtId="0" fontId="30" fillId="0" borderId="10" xfId="0" applyFont="1" applyFill="1" applyBorder="1" applyAlignment="1" applyProtection="1">
      <alignment horizontal="left" vertical="center"/>
      <protection hidden="1" locked="0"/>
    </xf>
    <xf numFmtId="0" fontId="30" fillId="0" borderId="10" xfId="0" applyFont="1" applyFill="1" applyBorder="1" applyAlignment="1" applyProtection="1">
      <alignment horizontal="center" vertical="center"/>
      <protection hidden="1" locked="0"/>
    </xf>
    <xf numFmtId="0" fontId="30" fillId="0" borderId="16" xfId="0" applyFont="1" applyFill="1" applyBorder="1" applyAlignment="1" applyProtection="1">
      <alignment horizontal="center" vertical="center"/>
      <protection hidden="1" locked="0"/>
    </xf>
    <xf numFmtId="0" fontId="30" fillId="0" borderId="14" xfId="0" applyFont="1" applyFill="1" applyBorder="1" applyAlignment="1" applyProtection="1">
      <alignment horizontal="center" vertical="center"/>
      <protection hidden="1" locked="0"/>
    </xf>
    <xf numFmtId="0" fontId="30" fillId="0" borderId="17" xfId="0" applyFont="1" applyFill="1" applyBorder="1" applyAlignment="1" applyProtection="1">
      <alignment horizontal="center" vertical="center"/>
      <protection hidden="1" locked="0"/>
    </xf>
    <xf numFmtId="0" fontId="30" fillId="0" borderId="17" xfId="0" applyFont="1" applyFill="1" applyBorder="1" applyAlignment="1" applyProtection="1">
      <alignment horizontal="left" vertical="center"/>
      <protection hidden="1" locked="0"/>
    </xf>
    <xf numFmtId="0" fontId="25" fillId="14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25" fillId="14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20" borderId="0" xfId="0" applyFont="1" applyFill="1" applyAlignment="1" applyProtection="1">
      <alignment/>
      <protection locked="0"/>
    </xf>
    <xf numFmtId="0" fontId="1" fillId="20" borderId="0" xfId="0" applyFont="1" applyFill="1" applyAlignment="1" applyProtection="1">
      <alignment/>
      <protection locked="0"/>
    </xf>
    <xf numFmtId="0" fontId="1" fillId="20" borderId="0" xfId="0" applyFont="1" applyFill="1" applyAlignment="1">
      <alignment/>
    </xf>
    <xf numFmtId="0" fontId="31" fillId="20" borderId="0" xfId="0" applyFont="1" applyFill="1" applyAlignment="1" applyProtection="1">
      <alignment/>
      <protection locked="0"/>
    </xf>
    <xf numFmtId="0" fontId="32" fillId="20" borderId="0" xfId="0" applyFont="1" applyFill="1" applyAlignment="1">
      <alignment/>
    </xf>
    <xf numFmtId="0" fontId="1" fillId="20" borderId="0" xfId="0" applyFont="1" applyFill="1" applyBorder="1" applyAlignment="1">
      <alignment horizontal="left" vertical="center"/>
    </xf>
    <xf numFmtId="49" fontId="1" fillId="20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2" fillId="24" borderId="21" xfId="0" applyFont="1" applyFill="1" applyBorder="1" applyAlignment="1">
      <alignment/>
    </xf>
    <xf numFmtId="0" fontId="33" fillId="24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34" fillId="11" borderId="13" xfId="0" applyFont="1" applyFill="1" applyBorder="1" applyAlignment="1">
      <alignment horizontal="left" vertical="top" wrapText="1"/>
    </xf>
    <xf numFmtId="0" fontId="25" fillId="25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35" fillId="24" borderId="0" xfId="0" applyFont="1" applyFill="1" applyAlignment="1">
      <alignment horizontal="left" vertical="top"/>
    </xf>
    <xf numFmtId="0" fontId="36" fillId="24" borderId="0" xfId="0" applyFont="1" applyFill="1" applyAlignment="1">
      <alignment horizontal="left" vertical="center"/>
    </xf>
    <xf numFmtId="0" fontId="25" fillId="20" borderId="0" xfId="0" applyFont="1" applyFill="1" applyAlignment="1" applyProtection="1">
      <alignment/>
      <protection locked="0"/>
    </xf>
    <xf numFmtId="0" fontId="2" fillId="24" borderId="22" xfId="0" applyFont="1" applyFill="1" applyBorder="1" applyAlignment="1" applyProtection="1">
      <alignment horizontal="center" vertical="center" wrapText="1"/>
      <protection hidden="1"/>
    </xf>
    <xf numFmtId="0" fontId="2" fillId="24" borderId="23" xfId="0" applyFont="1" applyFill="1" applyBorder="1" applyAlignment="1" applyProtection="1">
      <alignment horizontal="center" vertical="center" wrapText="1"/>
      <protection hidden="1"/>
    </xf>
    <xf numFmtId="0" fontId="2" fillId="24" borderId="24" xfId="0" applyFont="1" applyFill="1" applyBorder="1" applyAlignment="1" applyProtection="1">
      <alignment horizontal="center" vertical="center" wrapText="1"/>
      <protection hidden="1"/>
    </xf>
    <xf numFmtId="0" fontId="37" fillId="7" borderId="25" xfId="0" applyFont="1" applyFill="1" applyBorder="1" applyAlignment="1" applyProtection="1">
      <alignment horizontal="center" vertical="center" wrapText="1"/>
      <protection hidden="1"/>
    </xf>
    <xf numFmtId="0" fontId="37" fillId="7" borderId="26" xfId="0" applyFont="1" applyFill="1" applyBorder="1" applyAlignment="1" applyProtection="1">
      <alignment horizontal="center" vertical="center" wrapText="1"/>
      <protection hidden="1"/>
    </xf>
    <xf numFmtId="0" fontId="37" fillId="7" borderId="24" xfId="0" applyFont="1" applyFill="1" applyBorder="1" applyAlignment="1" applyProtection="1">
      <alignment horizontal="center" vertical="center" wrapText="1"/>
      <protection hidden="1"/>
    </xf>
    <xf numFmtId="0" fontId="37" fillId="7" borderId="22" xfId="0" applyFont="1" applyFill="1" applyBorder="1" applyAlignment="1" applyProtection="1">
      <alignment horizontal="center" vertical="center" wrapText="1"/>
      <protection hidden="1"/>
    </xf>
    <xf numFmtId="0" fontId="27" fillId="2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38" fillId="22" borderId="0" xfId="0" applyFont="1" applyFill="1" applyAlignment="1">
      <alignment horizontal="center"/>
    </xf>
    <xf numFmtId="0" fontId="27" fillId="22" borderId="0" xfId="0" applyFont="1" applyFill="1" applyAlignment="1">
      <alignment horizontal="left" vertical="center"/>
    </xf>
    <xf numFmtId="0" fontId="37" fillId="7" borderId="27" xfId="0" applyFont="1" applyFill="1" applyBorder="1" applyAlignment="1" applyProtection="1">
      <alignment horizontal="center" vertical="center" wrapText="1"/>
      <protection hidden="1"/>
    </xf>
    <xf numFmtId="0" fontId="37" fillId="7" borderId="28" xfId="0" applyFont="1" applyFill="1" applyBorder="1" applyAlignment="1" applyProtection="1">
      <alignment horizontal="center" vertical="center" wrapText="1"/>
      <protection hidden="1"/>
    </xf>
    <xf numFmtId="0" fontId="37" fillId="7" borderId="29" xfId="0" applyFont="1" applyFill="1" applyBorder="1" applyAlignment="1" applyProtection="1">
      <alignment horizontal="center" vertical="center" wrapText="1"/>
      <protection hidden="1"/>
    </xf>
    <xf numFmtId="0" fontId="2" fillId="24" borderId="30" xfId="0" applyFont="1" applyFill="1" applyBorder="1" applyAlignment="1" applyProtection="1">
      <alignment horizontal="center" vertical="center" wrapText="1"/>
      <protection hidden="1"/>
    </xf>
    <xf numFmtId="0" fontId="2" fillId="24" borderId="31" xfId="0" applyFont="1" applyFill="1" applyBorder="1" applyAlignment="1" applyProtection="1">
      <alignment horizontal="center" vertical="center" wrapText="1"/>
      <protection hidden="1"/>
    </xf>
    <xf numFmtId="0" fontId="39" fillId="0" borderId="10" xfId="0" applyFont="1" applyFill="1" applyBorder="1" applyAlignment="1" applyProtection="1">
      <alignment horizontal="center" vertical="center"/>
      <protection hidden="1" locked="0"/>
    </xf>
    <xf numFmtId="0" fontId="39" fillId="0" borderId="22" xfId="0" applyFont="1" applyFill="1" applyBorder="1" applyAlignment="1" applyProtection="1">
      <alignment horizontal="center" vertical="center"/>
      <protection hidden="1" locked="0"/>
    </xf>
    <xf numFmtId="0" fontId="27" fillId="25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184" fontId="40" fillId="24" borderId="0" xfId="0" applyNumberFormat="1" applyFont="1" applyFill="1" applyAlignment="1">
      <alignment horizontal="left"/>
    </xf>
    <xf numFmtId="0" fontId="41" fillId="20" borderId="0" xfId="0" applyFont="1" applyFill="1" applyAlignment="1" applyProtection="1">
      <alignment horizontal="center" vertical="center"/>
      <protection locked="0"/>
    </xf>
    <xf numFmtId="0" fontId="42" fillId="24" borderId="0" xfId="0" applyFont="1" applyFill="1" applyBorder="1" applyAlignment="1">
      <alignment horizontal="right"/>
    </xf>
    <xf numFmtId="0" fontId="43" fillId="20" borderId="13" xfId="0" applyFont="1" applyFill="1" applyBorder="1" applyAlignment="1">
      <alignment horizontal="center" vertical="center"/>
    </xf>
    <xf numFmtId="0" fontId="43" fillId="20" borderId="13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 applyProtection="1">
      <alignment horizontal="center" vertical="center" wrapText="1"/>
      <protection hidden="1"/>
    </xf>
    <xf numFmtId="0" fontId="44" fillId="24" borderId="33" xfId="0" applyFont="1" applyFill="1" applyBorder="1" applyAlignment="1">
      <alignment vertical="center" wrapText="1"/>
    </xf>
    <xf numFmtId="0" fontId="44" fillId="24" borderId="11" xfId="0" applyFont="1" applyFill="1" applyBorder="1" applyAlignment="1">
      <alignment vertical="center" wrapText="1"/>
    </xf>
    <xf numFmtId="0" fontId="37" fillId="14" borderId="34" xfId="0" applyFont="1" applyFill="1" applyBorder="1" applyAlignment="1" applyProtection="1">
      <alignment horizontal="center" vertical="center" wrapText="1"/>
      <protection hidden="1"/>
    </xf>
    <xf numFmtId="0" fontId="37" fillId="14" borderId="35" xfId="0" applyFont="1" applyFill="1" applyBorder="1" applyAlignment="1" applyProtection="1">
      <alignment horizontal="center" vertical="center" wrapText="1"/>
      <protection hidden="1"/>
    </xf>
    <xf numFmtId="0" fontId="37" fillId="14" borderId="36" xfId="0" applyFont="1" applyFill="1" applyBorder="1" applyAlignment="1" applyProtection="1">
      <alignment horizontal="center" vertical="center" wrapText="1"/>
      <protection hidden="1"/>
    </xf>
    <xf numFmtId="0" fontId="37" fillId="14" borderId="37" xfId="0" applyFont="1" applyFill="1" applyBorder="1" applyAlignment="1" applyProtection="1">
      <alignment horizontal="center" vertical="center" wrapText="1"/>
      <protection hidden="1"/>
    </xf>
    <xf numFmtId="0" fontId="37" fillId="11" borderId="38" xfId="0" applyFont="1" applyFill="1" applyBorder="1" applyAlignment="1" applyProtection="1">
      <alignment horizontal="center" vertical="center"/>
      <protection hidden="1"/>
    </xf>
    <xf numFmtId="0" fontId="37" fillId="11" borderId="39" xfId="0" applyFont="1" applyFill="1" applyBorder="1" applyAlignment="1" applyProtection="1">
      <alignment horizontal="center" vertical="center"/>
      <protection hidden="1"/>
    </xf>
    <xf numFmtId="0" fontId="37" fillId="11" borderId="40" xfId="0" applyFont="1" applyFill="1" applyBorder="1" applyAlignment="1" applyProtection="1">
      <alignment horizontal="center" vertical="center"/>
      <protection hidden="1"/>
    </xf>
    <xf numFmtId="0" fontId="45" fillId="14" borderId="27" xfId="0" applyFont="1" applyFill="1" applyBorder="1" applyAlignment="1">
      <alignment horizontal="center" vertical="center"/>
    </xf>
    <xf numFmtId="0" fontId="45" fillId="14" borderId="41" xfId="0" applyFont="1" applyFill="1" applyBorder="1" applyAlignment="1">
      <alignment horizontal="center" vertical="center"/>
    </xf>
    <xf numFmtId="0" fontId="45" fillId="14" borderId="42" xfId="0" applyFont="1" applyFill="1" applyBorder="1" applyAlignment="1">
      <alignment horizontal="center" vertical="center"/>
    </xf>
    <xf numFmtId="0" fontId="23" fillId="22" borderId="0" xfId="0" applyFont="1" applyFill="1" applyAlignment="1">
      <alignment horizontal="center" vertical="center" wrapText="1"/>
    </xf>
    <xf numFmtId="0" fontId="37" fillId="14" borderId="35" xfId="0" applyFont="1" applyFill="1" applyBorder="1" applyAlignment="1" applyProtection="1">
      <alignment horizontal="center" vertical="center"/>
      <protection hidden="1"/>
    </xf>
    <xf numFmtId="0" fontId="37" fillId="14" borderId="43" xfId="0" applyFont="1" applyFill="1" applyBorder="1" applyAlignment="1" applyProtection="1">
      <alignment horizontal="center" vertical="center"/>
      <protection hidden="1"/>
    </xf>
    <xf numFmtId="0" fontId="37" fillId="14" borderId="38" xfId="0" applyFont="1" applyFill="1" applyBorder="1" applyAlignment="1" applyProtection="1">
      <alignment horizontal="center" vertical="center"/>
      <protection hidden="1"/>
    </xf>
    <xf numFmtId="0" fontId="37" fillId="14" borderId="44" xfId="0" applyFont="1" applyFill="1" applyBorder="1" applyAlignment="1" applyProtection="1">
      <alignment horizontal="center" vertical="center" wrapText="1"/>
      <protection hidden="1"/>
    </xf>
    <xf numFmtId="0" fontId="37" fillId="14" borderId="15" xfId="0" applyFont="1" applyFill="1" applyBorder="1" applyAlignment="1" applyProtection="1">
      <alignment horizontal="center" vertical="center"/>
      <protection hidden="1"/>
    </xf>
    <xf numFmtId="0" fontId="37" fillId="14" borderId="45" xfId="0" applyFont="1" applyFill="1" applyBorder="1" applyAlignment="1" applyProtection="1">
      <alignment horizontal="center" vertical="center"/>
      <protection hidden="1"/>
    </xf>
    <xf numFmtId="0" fontId="37" fillId="14" borderId="46" xfId="0" applyFont="1" applyFill="1" applyBorder="1" applyAlignment="1" applyProtection="1">
      <alignment horizontal="center" vertical="center"/>
      <protection hidden="1"/>
    </xf>
    <xf numFmtId="0" fontId="37" fillId="14" borderId="44" xfId="0" applyFont="1" applyFill="1" applyBorder="1" applyAlignment="1" applyProtection="1">
      <alignment horizontal="center" vertical="center" textRotation="90"/>
      <protection hidden="1"/>
    </xf>
    <xf numFmtId="0" fontId="37" fillId="14" borderId="34" xfId="0" applyFont="1" applyFill="1" applyBorder="1" applyAlignment="1" applyProtection="1">
      <alignment horizontal="center" vertical="center" textRotation="90"/>
      <protection hidden="1"/>
    </xf>
    <xf numFmtId="0" fontId="37" fillId="14" borderId="14" xfId="0" applyFont="1" applyFill="1" applyBorder="1" applyAlignment="1" applyProtection="1">
      <alignment horizontal="center" vertical="center" textRotation="90"/>
      <protection hidden="1"/>
    </xf>
    <xf numFmtId="0" fontId="31" fillId="20" borderId="0" xfId="0" applyFont="1" applyFill="1" applyAlignment="1" applyProtection="1">
      <alignment horizontal="center"/>
      <protection locked="0"/>
    </xf>
    <xf numFmtId="0" fontId="25" fillId="14" borderId="30" xfId="0" applyFont="1" applyFill="1" applyBorder="1" applyAlignment="1">
      <alignment horizontal="center" vertical="center"/>
    </xf>
    <xf numFmtId="0" fontId="25" fillId="14" borderId="18" xfId="0" applyFont="1" applyFill="1" applyBorder="1" applyAlignment="1">
      <alignment horizontal="center" vertical="center"/>
    </xf>
    <xf numFmtId="0" fontId="25" fillId="14" borderId="31" xfId="0" applyFont="1" applyFill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/>
    </xf>
    <xf numFmtId="49" fontId="25" fillId="14" borderId="31" xfId="0" applyNumberFormat="1" applyFont="1" applyFill="1" applyBorder="1" applyAlignment="1">
      <alignment horizontal="center" vertical="center" wrapText="1"/>
    </xf>
    <xf numFmtId="49" fontId="25" fillId="14" borderId="13" xfId="0" applyNumberFormat="1" applyFont="1" applyFill="1" applyBorder="1" applyAlignment="1">
      <alignment horizontal="center" vertical="center" wrapText="1"/>
    </xf>
    <xf numFmtId="0" fontId="37" fillId="14" borderId="47" xfId="0" applyFont="1" applyFill="1" applyBorder="1" applyAlignment="1" applyProtection="1">
      <alignment horizontal="center" vertical="center" textRotation="90"/>
      <protection hidden="1"/>
    </xf>
    <xf numFmtId="0" fontId="37" fillId="14" borderId="48" xfId="0" applyFont="1" applyFill="1" applyBorder="1" applyAlignment="1" applyProtection="1">
      <alignment horizontal="center" vertical="center" textRotation="90"/>
      <protection hidden="1"/>
    </xf>
    <xf numFmtId="0" fontId="25" fillId="14" borderId="49" xfId="0" applyFont="1" applyFill="1" applyBorder="1" applyAlignment="1">
      <alignment horizontal="center" vertical="center" wrapText="1"/>
    </xf>
    <xf numFmtId="0" fontId="25" fillId="14" borderId="36" xfId="0" applyFont="1" applyFill="1" applyBorder="1" applyAlignment="1">
      <alignment horizontal="center" vertical="center" wrapText="1"/>
    </xf>
    <xf numFmtId="0" fontId="25" fillId="14" borderId="37" xfId="0" applyFont="1" applyFill="1" applyBorder="1" applyAlignment="1">
      <alignment horizontal="center" vertical="center" wrapText="1"/>
    </xf>
    <xf numFmtId="0" fontId="25" fillId="14" borderId="50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43" fillId="20" borderId="13" xfId="0" applyFont="1" applyFill="1" applyBorder="1" applyAlignment="1">
      <alignment horizontal="center" vertical="center" wrapText="1"/>
    </xf>
    <xf numFmtId="0" fontId="46" fillId="24" borderId="0" xfId="0" applyFont="1" applyFill="1" applyAlignment="1">
      <alignment horizontal="center"/>
    </xf>
    <xf numFmtId="0" fontId="47" fillId="24" borderId="0" xfId="0" applyFont="1" applyFill="1" applyBorder="1" applyAlignment="1">
      <alignment horizontal="center" vertical="center"/>
    </xf>
    <xf numFmtId="0" fontId="47" fillId="24" borderId="0" xfId="0" applyFont="1" applyFill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9" fillId="24" borderId="13" xfId="0" applyFont="1" applyFill="1" applyBorder="1" applyAlignment="1">
      <alignment horizontal="left" vertical="center" wrapText="1"/>
    </xf>
    <xf numFmtId="1" fontId="29" fillId="24" borderId="13" xfId="0" applyNumberFormat="1" applyFont="1" applyFill="1" applyBorder="1" applyAlignment="1">
      <alignment horizontal="left" vertical="center" wrapText="1"/>
    </xf>
    <xf numFmtId="0" fontId="29" fillId="24" borderId="13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 horizontal="left" vertical="top"/>
    </xf>
    <xf numFmtId="0" fontId="35" fillId="24" borderId="0" xfId="0" applyFont="1" applyFill="1" applyAlignment="1">
      <alignment horizontal="left" vertical="top" wrapText="1"/>
    </xf>
    <xf numFmtId="0" fontId="36" fillId="24" borderId="0" xfId="0" applyFont="1" applyFill="1" applyAlignment="1">
      <alignment horizontal="left" vertical="center"/>
    </xf>
    <xf numFmtId="182" fontId="2" fillId="24" borderId="0" xfId="0" applyNumberFormat="1" applyFont="1" applyFill="1" applyBorder="1" applyAlignment="1">
      <alignment horizontal="center" vertical="center"/>
    </xf>
    <xf numFmtId="0" fontId="29" fillId="24" borderId="5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8" fillId="0" borderId="52" xfId="55" applyFont="1" applyFill="1" applyBorder="1" applyAlignment="1">
      <alignment vertical="center" wrapText="1"/>
      <protection/>
    </xf>
    <xf numFmtId="0" fontId="28" fillId="0" borderId="53" xfId="55" applyFont="1" applyFill="1" applyBorder="1" applyAlignment="1">
      <alignment vertical="center" wrapText="1"/>
      <protection/>
    </xf>
    <xf numFmtId="0" fontId="28" fillId="0" borderId="54" xfId="55" applyFont="1" applyFill="1" applyBorder="1" applyAlignment="1">
      <alignment vertical="center" wrapText="1"/>
      <protection/>
    </xf>
    <xf numFmtId="0" fontId="28" fillId="0" borderId="55" xfId="55" applyFont="1" applyFill="1" applyBorder="1" applyAlignment="1">
      <alignment vertical="center" wrapText="1"/>
      <protection/>
    </xf>
    <xf numFmtId="0" fontId="50" fillId="0" borderId="15" xfId="55" applyFont="1" applyFill="1" applyBorder="1" applyAlignment="1">
      <alignment vertical="center" wrapText="1"/>
      <protection/>
    </xf>
    <xf numFmtId="0" fontId="50" fillId="0" borderId="45" xfId="55" applyFont="1" applyFill="1" applyBorder="1" applyAlignment="1">
      <alignment vertical="center" wrapText="1"/>
      <protection/>
    </xf>
    <xf numFmtId="0" fontId="50" fillId="0" borderId="46" xfId="55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showGridLines="0" showRowColHeaders="0" tabSelected="1" zoomScale="80" zoomScaleNormal="80" zoomScaleSheetLayoutView="70" zoomScalePageLayoutView="7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C20" sqref="C20"/>
    </sheetView>
  </sheetViews>
  <sheetFormatPr defaultColWidth="9.140625" defaultRowHeight="15"/>
  <cols>
    <col min="1" max="1" width="7.00390625" style="26" customWidth="1"/>
    <col min="2" max="2" width="10.140625" style="26" customWidth="1"/>
    <col min="3" max="3" width="33.8515625" style="26" customWidth="1"/>
    <col min="4" max="4" width="48.140625" style="26" bestFit="1" customWidth="1"/>
    <col min="5" max="5" width="4.8515625" style="26" bestFit="1" customWidth="1"/>
    <col min="6" max="11" width="6.421875" style="26" customWidth="1"/>
    <col min="12" max="29" width="6.421875" style="26" hidden="1" customWidth="1"/>
    <col min="30" max="16384" width="9.140625" style="26" customWidth="1"/>
  </cols>
  <sheetData>
    <row r="1" spans="2:25" s="24" customFormat="1" ht="30.75" customHeight="1">
      <c r="B1" s="111" t="s">
        <v>14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25"/>
      <c r="Y1" s="25"/>
    </row>
    <row r="2" spans="2:5" ht="15.75" customHeight="1">
      <c r="B2" s="27" t="s">
        <v>26</v>
      </c>
      <c r="D2" s="21">
        <v>2014</v>
      </c>
      <c r="E2" s="33"/>
    </row>
    <row r="3" spans="1:5" ht="18.75">
      <c r="A3" s="28"/>
      <c r="B3" s="27" t="s">
        <v>27</v>
      </c>
      <c r="D3" s="22" t="s">
        <v>49</v>
      </c>
      <c r="E3" s="35"/>
    </row>
    <row r="4" spans="1:5" ht="18.75">
      <c r="A4" s="28"/>
      <c r="B4" s="27" t="s">
        <v>28</v>
      </c>
      <c r="D4" s="22" t="s">
        <v>50</v>
      </c>
      <c r="E4" s="35"/>
    </row>
    <row r="5" spans="1:5" ht="18.75">
      <c r="A5" s="28"/>
      <c r="B5" s="27" t="s">
        <v>29</v>
      </c>
      <c r="D5" s="22" t="str">
        <f>'PENYATAAN DESKRIPTOR'!B2</f>
        <v>PENDIDIKAN MORAL TAHUN 2</v>
      </c>
      <c r="E5" s="35"/>
    </row>
    <row r="6" spans="1:5" ht="18.75">
      <c r="A6" s="28"/>
      <c r="B6" s="27" t="s">
        <v>12</v>
      </c>
      <c r="D6" s="22"/>
      <c r="E6" s="35"/>
    </row>
    <row r="7" ht="18">
      <c r="A7" s="28"/>
    </row>
    <row r="8" spans="1:2" ht="18.75">
      <c r="A8" s="28"/>
      <c r="B8" s="29" t="s">
        <v>13</v>
      </c>
    </row>
    <row r="9" spans="1:2" ht="15.75" customHeight="1">
      <c r="A9" s="28"/>
      <c r="B9" s="30" t="s">
        <v>30</v>
      </c>
    </row>
    <row r="10" spans="1:2" ht="15.75" customHeight="1">
      <c r="A10" s="28"/>
      <c r="B10" s="30" t="s">
        <v>31</v>
      </c>
    </row>
    <row r="11" spans="1:25" ht="15.75" customHeight="1">
      <c r="A11" s="32"/>
      <c r="B11" s="83" t="s">
        <v>32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5.75" customHeight="1" thickBot="1">
      <c r="A12" s="32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9" ht="30" customHeight="1" thickBot="1">
      <c r="A13" s="32"/>
      <c r="B13" s="112" t="s">
        <v>0</v>
      </c>
      <c r="C13" s="115" t="s">
        <v>15</v>
      </c>
      <c r="D13" s="116" t="s">
        <v>3</v>
      </c>
      <c r="E13" s="119" t="s">
        <v>2</v>
      </c>
      <c r="F13" s="108" t="str">
        <f>'PENYATAAN DESKRIPTOR'!B4</f>
        <v>TEMA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10"/>
    </row>
    <row r="14" spans="1:29" ht="42" customHeight="1">
      <c r="A14" s="32"/>
      <c r="B14" s="113"/>
      <c r="C14" s="101"/>
      <c r="D14" s="117"/>
      <c r="E14" s="120"/>
      <c r="F14" s="102" t="str">
        <f>'PENYATAAN DESKRIPTOR'!C4</f>
        <v>Saya dan Keluarga</v>
      </c>
      <c r="G14" s="103"/>
      <c r="H14" s="103"/>
      <c r="I14" s="103"/>
      <c r="J14" s="103"/>
      <c r="K14" s="104"/>
      <c r="L14" s="102">
        <f>'PENYATAAN DESKRIPTOR'!C14</f>
        <v>0</v>
      </c>
      <c r="M14" s="103"/>
      <c r="N14" s="103"/>
      <c r="O14" s="103"/>
      <c r="P14" s="103"/>
      <c r="Q14" s="104"/>
      <c r="R14" s="102">
        <f>'PENYATAAN DESKRIPTOR'!C24</f>
        <v>0</v>
      </c>
      <c r="S14" s="103"/>
      <c r="T14" s="103"/>
      <c r="U14" s="103"/>
      <c r="V14" s="103"/>
      <c r="W14" s="104"/>
      <c r="X14" s="102">
        <f>'PENYATAAN DESKRIPTOR'!C34</f>
        <v>0</v>
      </c>
      <c r="Y14" s="103"/>
      <c r="Z14" s="103"/>
      <c r="AA14" s="103"/>
      <c r="AB14" s="103"/>
      <c r="AC14" s="104"/>
    </row>
    <row r="15" spans="1:29" ht="29.25" customHeight="1" thickBot="1">
      <c r="A15" s="32"/>
      <c r="B15" s="113"/>
      <c r="C15" s="101"/>
      <c r="D15" s="117"/>
      <c r="E15" s="120"/>
      <c r="F15" s="105" t="s">
        <v>1</v>
      </c>
      <c r="G15" s="106"/>
      <c r="H15" s="106"/>
      <c r="I15" s="106"/>
      <c r="J15" s="106"/>
      <c r="K15" s="107"/>
      <c r="L15" s="105" t="s">
        <v>1</v>
      </c>
      <c r="M15" s="106"/>
      <c r="N15" s="106"/>
      <c r="O15" s="106"/>
      <c r="P15" s="106"/>
      <c r="Q15" s="107"/>
      <c r="R15" s="105" t="s">
        <v>1</v>
      </c>
      <c r="S15" s="106"/>
      <c r="T15" s="106"/>
      <c r="U15" s="106"/>
      <c r="V15" s="106"/>
      <c r="W15" s="106"/>
      <c r="X15" s="105" t="s">
        <v>1</v>
      </c>
      <c r="Y15" s="106"/>
      <c r="Z15" s="106"/>
      <c r="AA15" s="106"/>
      <c r="AB15" s="106"/>
      <c r="AC15" s="107"/>
    </row>
    <row r="16" spans="1:29" ht="29.25" customHeight="1" thickBot="1">
      <c r="A16" s="32"/>
      <c r="B16" s="114"/>
      <c r="C16" s="34"/>
      <c r="D16" s="118"/>
      <c r="E16" s="121"/>
      <c r="F16" s="84">
        <v>1</v>
      </c>
      <c r="G16" s="85">
        <v>2</v>
      </c>
      <c r="H16" s="85">
        <v>3</v>
      </c>
      <c r="I16" s="85">
        <v>4</v>
      </c>
      <c r="J16" s="85">
        <v>5</v>
      </c>
      <c r="K16" s="86">
        <v>6</v>
      </c>
      <c r="L16" s="79">
        <v>1</v>
      </c>
      <c r="M16" s="77">
        <v>2</v>
      </c>
      <c r="N16" s="77">
        <v>3</v>
      </c>
      <c r="O16" s="77">
        <v>4</v>
      </c>
      <c r="P16" s="77">
        <v>5</v>
      </c>
      <c r="Q16" s="78">
        <v>6</v>
      </c>
      <c r="R16" s="76">
        <v>1</v>
      </c>
      <c r="S16" s="77">
        <v>2</v>
      </c>
      <c r="T16" s="77">
        <v>3</v>
      </c>
      <c r="U16" s="77">
        <v>4</v>
      </c>
      <c r="V16" s="77">
        <v>5</v>
      </c>
      <c r="W16" s="77">
        <v>6</v>
      </c>
      <c r="X16" s="84">
        <v>1</v>
      </c>
      <c r="Y16" s="85">
        <v>2</v>
      </c>
      <c r="Z16" s="85">
        <v>3</v>
      </c>
      <c r="AA16" s="85">
        <v>4</v>
      </c>
      <c r="AB16" s="85">
        <v>5</v>
      </c>
      <c r="AC16" s="86">
        <v>6</v>
      </c>
    </row>
    <row r="17" spans="1:29" ht="29.25" customHeight="1">
      <c r="A17" s="32"/>
      <c r="B17" s="36">
        <v>1</v>
      </c>
      <c r="C17" s="153" t="s">
        <v>51</v>
      </c>
      <c r="D17" s="157" t="s">
        <v>52</v>
      </c>
      <c r="E17" s="89" t="s">
        <v>95</v>
      </c>
      <c r="F17" s="4">
        <f aca="true" t="shared" si="0" ref="F17:F66">IF(G17="X","X",IF(H17="X","X",IF(I17="X","X",IF(J17="X","X",IF(K17="X","X","")))))</f>
      </c>
      <c r="G17" s="5">
        <f>IF(H17="X","X",IF(I17="X","X",IF(J17="X","X",IF(K17="X","X",""))))</f>
      </c>
      <c r="H17" s="5">
        <f>IF(I17="X","X",IF(J17="X","X",IF(K17="X","X","")))</f>
      </c>
      <c r="I17" s="5">
        <f>IF(J17="X","X",IF(K17="X","X",""))</f>
      </c>
      <c r="J17" s="5">
        <f>IF(K17="X","X","")</f>
      </c>
      <c r="K17" s="6"/>
      <c r="L17" s="87">
        <f aca="true" t="shared" si="1" ref="L17:L66">IF(M17="X","X",IF(N17="X","X",IF(O17="X","X",IF(P17="X","X",IF(Q17="X","X","")))))</f>
      </c>
      <c r="M17" s="88">
        <f>IF(N17="X","X",IF(O17="X","X",IF(P17="X","X",IF(Q17="X","X",IF(R17="X","X","")))))</f>
      </c>
      <c r="N17" s="88">
        <f>IF(O17="X","X",IF(P17="X","X",IF(Q17="X","X",IF(R17="X","X",IF(S17="X","X","")))))</f>
      </c>
      <c r="O17" s="88">
        <f>IF(P17="X","X",IF(Q17="X","X",IF(R17="X","X",IF(S17="X","X",IF(T17="X","X","")))))</f>
      </c>
      <c r="P17" s="88">
        <f>IF(Q17="X","X",IF(R17="X","X",IF(S17="X","X",IF(T17="X","X",IF(U17="X","X","")))))</f>
      </c>
      <c r="Q17" s="98">
        <f>IF(R17="X","X",IF(S17="X","X",IF(T17="X","X",IF(U17="X","X",IF(V17="X","X","")))))</f>
      </c>
      <c r="R17" s="4">
        <f aca="true" t="shared" si="2" ref="R17:R66">IF(S17="X","X",IF(T17="X","X",IF(U17="X","X",IF(V17="X","X",IF(W17="X","X","")))))</f>
      </c>
      <c r="S17" s="5">
        <f>IF(T17="X","X",IF(U17="X","X",IF(V17="X","X",IF(W17="X","X",""))))</f>
      </c>
      <c r="T17" s="5">
        <f>IF(U17="X","X",IF(V17="X","X",IF(W17="X","X","")))</f>
      </c>
      <c r="U17" s="5">
        <f>IF(V17="X","X",IF(W17="X","X",""))</f>
      </c>
      <c r="V17" s="5">
        <f>IF(W17="X","X","")</f>
      </c>
      <c r="W17" s="6"/>
      <c r="X17" s="4">
        <f>IF(Y17="X","X",IF(Z17="X","X",IF(AA17="X","X",IF(AB17="X","X",IF(AC17="X","X","")))))</f>
      </c>
      <c r="Y17" s="5">
        <f>IF(Z17="X","X",IF(AA17="X","X",IF(AB17="X","X",IF(AC17="X","X",""))))</f>
      </c>
      <c r="Z17" s="5">
        <f>IF(AA17="X","X",IF(AB17="X","X",IF(AC17="X","X","")))</f>
      </c>
      <c r="AA17" s="5">
        <f>IF(AB17="X","X",IF(AC17="X","X",""))</f>
      </c>
      <c r="AB17" s="5">
        <f>IF(AC17="X","X","")</f>
      </c>
      <c r="AC17" s="6"/>
    </row>
    <row r="18" spans="1:29" ht="29.25" customHeight="1">
      <c r="A18" s="32"/>
      <c r="B18" s="40">
        <v>2</v>
      </c>
      <c r="C18" s="154" t="s">
        <v>53</v>
      </c>
      <c r="D18" s="158" t="s">
        <v>54</v>
      </c>
      <c r="E18" s="89" t="s">
        <v>95</v>
      </c>
      <c r="F18" s="4">
        <f t="shared" si="0"/>
      </c>
      <c r="G18" s="5">
        <f>IF(H18="X","X",IF(I18="X","X",IF(J18="X","X",IF(K18="X","X",""))))</f>
      </c>
      <c r="H18" s="5">
        <f>IF(I18="X","X",IF(J18="X","X",IF(K18="X","X","")))</f>
      </c>
      <c r="I18" s="5">
        <f>IF(J18="X","X",IF(K18="X","X",""))</f>
      </c>
      <c r="J18" s="5">
        <f>IF(K18="X","X","")</f>
      </c>
      <c r="K18" s="6"/>
      <c r="L18" s="4">
        <f t="shared" si="1"/>
      </c>
      <c r="M18" s="5">
        <f aca="true" t="shared" si="3" ref="M18:M66">IF(N18="X","X",IF(O18="X","X",IF(P18="X","X",IF(Q18="X","X",""))))</f>
      </c>
      <c r="N18" s="5">
        <f aca="true" t="shared" si="4" ref="N18:N66">IF(O18="X","X",IF(P18="X","X",IF(Q18="X","X","")))</f>
      </c>
      <c r="O18" s="5">
        <f aca="true" t="shared" si="5" ref="O18:O66">IF(P18="X","X",IF(Q18="X","X",""))</f>
      </c>
      <c r="P18" s="5">
        <f aca="true" t="shared" si="6" ref="P18:P66">IF(Q18="X","X","")</f>
      </c>
      <c r="Q18" s="6"/>
      <c r="R18" s="4">
        <f t="shared" si="2"/>
      </c>
      <c r="S18" s="5">
        <f>IF(T18="X","X",IF(U18="X","X",IF(V18="X","X",IF(W18="X","X",""))))</f>
      </c>
      <c r="T18" s="5">
        <f>IF(U18="X","X",IF(V18="X","X",IF(W18="X","X","")))</f>
      </c>
      <c r="U18" s="5">
        <f>IF(V18="X","X",IF(W18="X","X",""))</f>
      </c>
      <c r="V18" s="5">
        <f>IF(W18="X","X","")</f>
      </c>
      <c r="W18" s="6"/>
      <c r="X18" s="4">
        <f>IF(Y18="X","X",IF(Z18="X","X",IF(AA18="X","X",IF(AB18="X","X",IF(AC18="X","X","")))))</f>
      </c>
      <c r="Y18" s="5">
        <f>IF(Z18="X","X",IF(AA18="X","X",IF(AB18="X","X",IF(AC18="X","X",""))))</f>
      </c>
      <c r="Z18" s="5">
        <f>IF(AA18="X","X",IF(AB18="X","X",IF(AC18="X","X","")))</f>
      </c>
      <c r="AA18" s="5">
        <f>IF(AB18="X","X",IF(AC18="X","X",""))</f>
      </c>
      <c r="AB18" s="5">
        <f>IF(AC18="X","X","")</f>
      </c>
      <c r="AC18" s="6"/>
    </row>
    <row r="19" spans="1:29" ht="29.25" customHeight="1">
      <c r="A19" s="32"/>
      <c r="B19" s="40">
        <v>3</v>
      </c>
      <c r="C19" s="154" t="s">
        <v>55</v>
      </c>
      <c r="D19" s="158" t="s">
        <v>56</v>
      </c>
      <c r="E19" s="89" t="s">
        <v>95</v>
      </c>
      <c r="F19" s="4">
        <f t="shared" si="0"/>
      </c>
      <c r="G19" s="5">
        <f>IF(H19="X","X",IF(I19="X","X",IF(J19="X","X",IF(K19="X","X",""))))</f>
      </c>
      <c r="H19" s="5">
        <f>IF(I19="X","X",IF(J19="X","X",IF(K19="X","X","")))</f>
      </c>
      <c r="I19" s="5">
        <f>IF(J19="X","X",IF(K19="X","X",""))</f>
      </c>
      <c r="J19" s="5">
        <f>IF(K19="X","X","")</f>
      </c>
      <c r="K19" s="6"/>
      <c r="L19" s="4">
        <f t="shared" si="1"/>
      </c>
      <c r="M19" s="5">
        <f t="shared" si="3"/>
      </c>
      <c r="N19" s="5">
        <f t="shared" si="4"/>
      </c>
      <c r="O19" s="5">
        <f t="shared" si="5"/>
      </c>
      <c r="P19" s="5">
        <f t="shared" si="6"/>
      </c>
      <c r="Q19" s="6"/>
      <c r="R19" s="4">
        <f t="shared" si="2"/>
      </c>
      <c r="S19" s="5">
        <f>IF(T19="X","X",IF(U19="X","X",IF(V19="X","X",IF(W19="X","X",""))))</f>
      </c>
      <c r="T19" s="5">
        <f>IF(U19="X","X",IF(V19="X","X",IF(W19="X","X","")))</f>
      </c>
      <c r="U19" s="5">
        <f>IF(V19="X","X",IF(W19="X","X",""))</f>
      </c>
      <c r="V19" s="5">
        <f>IF(W19="X","X","")</f>
      </c>
      <c r="W19" s="6"/>
      <c r="X19" s="4">
        <f>IF(Y19="X","X",IF(Z19="X","X",IF(AA19="X","X",IF(AB19="X","X",IF(AC19="X","X","")))))</f>
      </c>
      <c r="Y19" s="5">
        <f>IF(Z19="X","X",IF(AA19="X","X",IF(AB19="X","X",IF(AC19="X","X",""))))</f>
      </c>
      <c r="Z19" s="5">
        <f>IF(AA19="X","X",IF(AB19="X","X",IF(AC19="X","X","")))</f>
      </c>
      <c r="AA19" s="5">
        <f>IF(AB19="X","X",IF(AC19="X","X",""))</f>
      </c>
      <c r="AB19" s="5">
        <f>IF(AC19="X","X","")</f>
      </c>
      <c r="AC19" s="6"/>
    </row>
    <row r="20" spans="1:29" ht="29.25" customHeight="1">
      <c r="A20" s="32"/>
      <c r="B20" s="40">
        <v>4</v>
      </c>
      <c r="C20" s="154" t="s">
        <v>57</v>
      </c>
      <c r="D20" s="158" t="s">
        <v>58</v>
      </c>
      <c r="E20" s="89" t="s">
        <v>95</v>
      </c>
      <c r="F20" s="4">
        <f t="shared" si="0"/>
      </c>
      <c r="G20" s="5">
        <f aca="true" t="shared" si="7" ref="G20:G66">IF(H20="X","X",IF(I20="X","X",IF(J20="X","X",IF(K20="X","X",""))))</f>
      </c>
      <c r="H20" s="5">
        <f aca="true" t="shared" si="8" ref="H20:H66">IF(I20="X","X",IF(J20="X","X",IF(K20="X","X","")))</f>
      </c>
      <c r="I20" s="5">
        <f aca="true" t="shared" si="9" ref="I20:I66">IF(J20="X","X",IF(K20="X","X",""))</f>
      </c>
      <c r="J20" s="5">
        <f aca="true" t="shared" si="10" ref="J20:J66">IF(K20="X","X","")</f>
      </c>
      <c r="K20" s="6"/>
      <c r="L20" s="4">
        <f t="shared" si="1"/>
      </c>
      <c r="M20" s="5">
        <f t="shared" si="3"/>
      </c>
      <c r="N20" s="5">
        <f t="shared" si="4"/>
      </c>
      <c r="O20" s="5">
        <f t="shared" si="5"/>
      </c>
      <c r="P20" s="5">
        <f t="shared" si="6"/>
      </c>
      <c r="Q20" s="6"/>
      <c r="R20" s="4">
        <f>IF(S20="X","X",IF(T20="X","X",IF(U20="X","X",IF(V20="X","X",IF(W20="X","X","")))))</f>
      </c>
      <c r="S20" s="5">
        <f aca="true" t="shared" si="11" ref="S20:S66">IF(T20="X","X",IF(U20="X","X",IF(V20="X","X",IF(W20="X","X",""))))</f>
      </c>
      <c r="T20" s="5">
        <f aca="true" t="shared" si="12" ref="T20:T66">IF(U20="X","X",IF(V20="X","X",IF(W20="X","X","")))</f>
      </c>
      <c r="U20" s="5">
        <f aca="true" t="shared" si="13" ref="U20:U66">IF(V20="X","X",IF(W20="X","X",""))</f>
      </c>
      <c r="V20" s="5">
        <f aca="true" t="shared" si="14" ref="V20:V66">IF(W20="X","X","")</f>
      </c>
      <c r="W20" s="6"/>
      <c r="X20" s="4">
        <f>IF(Y20="X","X",IF(Z20="X","X",IF(AA20="X","X",IF(AB20="X","X",IF(AC20="X","X","")))))</f>
      </c>
      <c r="Y20" s="5">
        <f>IF(Z20="X","X",IF(AA20="X","X",IF(AB20="X","X",IF(AC20="X","X",""))))</f>
      </c>
      <c r="Z20" s="5">
        <f>IF(AA20="X","X",IF(AB20="X","X",IF(AC20="X","X","")))</f>
      </c>
      <c r="AA20" s="5">
        <f>IF(AB20="X","X",IF(AC20="X","X",""))</f>
      </c>
      <c r="AB20" s="5">
        <f>IF(AC20="X","X","")</f>
      </c>
      <c r="AC20" s="6"/>
    </row>
    <row r="21" spans="1:29" ht="29.25" customHeight="1" thickBot="1">
      <c r="A21" s="32"/>
      <c r="B21" s="40">
        <v>5</v>
      </c>
      <c r="C21" s="155" t="s">
        <v>59</v>
      </c>
      <c r="D21" s="159" t="s">
        <v>60</v>
      </c>
      <c r="E21" s="89" t="s">
        <v>95</v>
      </c>
      <c r="F21" s="4">
        <f t="shared" si="0"/>
      </c>
      <c r="G21" s="5">
        <f t="shared" si="7"/>
      </c>
      <c r="H21" s="5">
        <f t="shared" si="8"/>
      </c>
      <c r="I21" s="5">
        <f t="shared" si="9"/>
      </c>
      <c r="J21" s="5">
        <f t="shared" si="10"/>
      </c>
      <c r="K21" s="6"/>
      <c r="L21" s="4">
        <f t="shared" si="1"/>
      </c>
      <c r="M21" s="5">
        <f t="shared" si="3"/>
      </c>
      <c r="N21" s="5">
        <f t="shared" si="4"/>
      </c>
      <c r="O21" s="5">
        <f t="shared" si="5"/>
      </c>
      <c r="P21" s="5">
        <f t="shared" si="6"/>
      </c>
      <c r="Q21" s="6"/>
      <c r="R21" s="4">
        <f t="shared" si="2"/>
      </c>
      <c r="S21" s="5">
        <f t="shared" si="11"/>
      </c>
      <c r="T21" s="5">
        <f t="shared" si="12"/>
      </c>
      <c r="U21" s="5">
        <f t="shared" si="13"/>
      </c>
      <c r="V21" s="5">
        <f t="shared" si="14"/>
      </c>
      <c r="W21" s="6"/>
      <c r="X21" s="4">
        <f>IF(Y21="X","X",IF(Z21="X","X",IF(AA21="X","X",IF(AB21="X","X",IF(AC21="X","X","")))))</f>
      </c>
      <c r="Y21" s="5">
        <f>IF(Z21="X","X",IF(AA21="X","X",IF(AB21="X","X",IF(AC21="X","X",""))))</f>
      </c>
      <c r="Z21" s="5">
        <f>IF(AA21="X","X",IF(AB21="X","X",IF(AC21="X","X","")))</f>
      </c>
      <c r="AA21" s="5">
        <f>IF(AB21="X","X",IF(AC21="X","X",""))</f>
      </c>
      <c r="AB21" s="5">
        <f>IF(AC21="X","X","")</f>
      </c>
      <c r="AC21" s="6"/>
    </row>
    <row r="22" spans="1:29" ht="29.25" customHeight="1">
      <c r="A22" s="32"/>
      <c r="B22" s="40">
        <v>6</v>
      </c>
      <c r="C22" s="153" t="s">
        <v>61</v>
      </c>
      <c r="D22" s="157" t="s">
        <v>62</v>
      </c>
      <c r="E22" s="89" t="s">
        <v>95</v>
      </c>
      <c r="F22" s="4">
        <f t="shared" si="0"/>
      </c>
      <c r="G22" s="5">
        <f t="shared" si="7"/>
      </c>
      <c r="H22" s="5">
        <f t="shared" si="8"/>
      </c>
      <c r="I22" s="5">
        <f t="shared" si="9"/>
      </c>
      <c r="J22" s="5">
        <f t="shared" si="10"/>
      </c>
      <c r="K22" s="6"/>
      <c r="L22" s="4">
        <f t="shared" si="1"/>
      </c>
      <c r="M22" s="5">
        <f t="shared" si="3"/>
      </c>
      <c r="N22" s="5">
        <f t="shared" si="4"/>
      </c>
      <c r="O22" s="5">
        <f t="shared" si="5"/>
      </c>
      <c r="P22" s="5">
        <f t="shared" si="6"/>
      </c>
      <c r="Q22" s="6"/>
      <c r="R22" s="4">
        <f t="shared" si="2"/>
      </c>
      <c r="S22" s="5">
        <f t="shared" si="11"/>
      </c>
      <c r="T22" s="5">
        <f t="shared" si="12"/>
      </c>
      <c r="U22" s="5">
        <f t="shared" si="13"/>
      </c>
      <c r="V22" s="5">
        <f t="shared" si="14"/>
      </c>
      <c r="W22" s="6"/>
      <c r="X22" s="4">
        <f aca="true" t="shared" si="15" ref="X22:X66">IF(Y22="X","X",IF(Z22="X","X",IF(AA22="X","X",IF(AB22="X","X",IF(AC22="X","X","")))))</f>
      </c>
      <c r="Y22" s="5">
        <f aca="true" t="shared" si="16" ref="Y22:Y66">IF(Z22="X","X",IF(AA22="X","X",IF(AB22="X","X",IF(AC22="X","X",""))))</f>
      </c>
      <c r="Z22" s="5">
        <f aca="true" t="shared" si="17" ref="Z22:Z66">IF(AA22="X","X",IF(AB22="X","X",IF(AC22="X","X","")))</f>
      </c>
      <c r="AA22" s="5">
        <f aca="true" t="shared" si="18" ref="AA22:AA66">IF(AB22="X","X",IF(AC22="X","X",""))</f>
      </c>
      <c r="AB22" s="5">
        <f aca="true" t="shared" si="19" ref="AB22:AB66">IF(AC22="X","X","")</f>
      </c>
      <c r="AC22" s="6"/>
    </row>
    <row r="23" spans="1:29" ht="29.25" customHeight="1">
      <c r="A23" s="32"/>
      <c r="B23" s="40">
        <v>7</v>
      </c>
      <c r="C23" s="154" t="s">
        <v>63</v>
      </c>
      <c r="D23" s="158" t="s">
        <v>64</v>
      </c>
      <c r="E23" s="89" t="s">
        <v>95</v>
      </c>
      <c r="F23" s="4">
        <f t="shared" si="0"/>
      </c>
      <c r="G23" s="5">
        <f t="shared" si="7"/>
      </c>
      <c r="H23" s="5">
        <f t="shared" si="8"/>
      </c>
      <c r="I23" s="5">
        <f t="shared" si="9"/>
      </c>
      <c r="J23" s="5">
        <f t="shared" si="10"/>
      </c>
      <c r="K23" s="6"/>
      <c r="L23" s="4">
        <f t="shared" si="1"/>
      </c>
      <c r="M23" s="5">
        <f t="shared" si="3"/>
      </c>
      <c r="N23" s="5">
        <f t="shared" si="4"/>
      </c>
      <c r="O23" s="5">
        <f t="shared" si="5"/>
      </c>
      <c r="P23" s="5">
        <f t="shared" si="6"/>
      </c>
      <c r="Q23" s="6"/>
      <c r="R23" s="4">
        <f t="shared" si="2"/>
      </c>
      <c r="S23" s="5">
        <f t="shared" si="11"/>
      </c>
      <c r="T23" s="5">
        <f t="shared" si="12"/>
      </c>
      <c r="U23" s="5">
        <f t="shared" si="13"/>
      </c>
      <c r="V23" s="5">
        <f t="shared" si="14"/>
      </c>
      <c r="W23" s="6"/>
      <c r="X23" s="4">
        <f t="shared" si="15"/>
      </c>
      <c r="Y23" s="5">
        <f t="shared" si="16"/>
      </c>
      <c r="Z23" s="5">
        <f t="shared" si="17"/>
      </c>
      <c r="AA23" s="5">
        <f t="shared" si="18"/>
      </c>
      <c r="AB23" s="5">
        <f t="shared" si="19"/>
      </c>
      <c r="AC23" s="6"/>
    </row>
    <row r="24" spans="1:29" ht="29.25" customHeight="1">
      <c r="A24" s="32"/>
      <c r="B24" s="40">
        <v>8</v>
      </c>
      <c r="C24" s="154" t="s">
        <v>65</v>
      </c>
      <c r="D24" s="158" t="s">
        <v>66</v>
      </c>
      <c r="E24" s="89" t="s">
        <v>95</v>
      </c>
      <c r="F24" s="4">
        <f t="shared" si="0"/>
      </c>
      <c r="G24" s="5">
        <f t="shared" si="7"/>
      </c>
      <c r="H24" s="5">
        <f t="shared" si="8"/>
      </c>
      <c r="I24" s="5">
        <f t="shared" si="9"/>
      </c>
      <c r="J24" s="5">
        <f t="shared" si="10"/>
      </c>
      <c r="K24" s="6"/>
      <c r="L24" s="4">
        <f t="shared" si="1"/>
      </c>
      <c r="M24" s="5">
        <f t="shared" si="3"/>
      </c>
      <c r="N24" s="5">
        <f t="shared" si="4"/>
      </c>
      <c r="O24" s="5">
        <f t="shared" si="5"/>
      </c>
      <c r="P24" s="5">
        <f t="shared" si="6"/>
      </c>
      <c r="Q24" s="6"/>
      <c r="R24" s="4">
        <f t="shared" si="2"/>
      </c>
      <c r="S24" s="5">
        <f t="shared" si="11"/>
      </c>
      <c r="T24" s="5">
        <f t="shared" si="12"/>
      </c>
      <c r="U24" s="5">
        <f t="shared" si="13"/>
      </c>
      <c r="V24" s="5">
        <f t="shared" si="14"/>
      </c>
      <c r="W24" s="6"/>
      <c r="X24" s="4">
        <f t="shared" si="15"/>
      </c>
      <c r="Y24" s="5">
        <f t="shared" si="16"/>
      </c>
      <c r="Z24" s="5">
        <f t="shared" si="17"/>
      </c>
      <c r="AA24" s="5">
        <f t="shared" si="18"/>
      </c>
      <c r="AB24" s="5">
        <f t="shared" si="19"/>
      </c>
      <c r="AC24" s="6"/>
    </row>
    <row r="25" spans="1:29" ht="29.25" customHeight="1">
      <c r="A25" s="32"/>
      <c r="B25" s="40">
        <v>9</v>
      </c>
      <c r="C25" s="154" t="s">
        <v>67</v>
      </c>
      <c r="D25" s="158" t="s">
        <v>68</v>
      </c>
      <c r="E25" s="89" t="s">
        <v>95</v>
      </c>
      <c r="F25" s="4">
        <f t="shared" si="0"/>
      </c>
      <c r="G25" s="5">
        <f t="shared" si="7"/>
      </c>
      <c r="H25" s="5">
        <f t="shared" si="8"/>
      </c>
      <c r="I25" s="5">
        <f t="shared" si="9"/>
      </c>
      <c r="J25" s="5">
        <f t="shared" si="10"/>
      </c>
      <c r="K25" s="6"/>
      <c r="L25" s="4">
        <f t="shared" si="1"/>
      </c>
      <c r="M25" s="5">
        <f t="shared" si="3"/>
      </c>
      <c r="N25" s="5">
        <f t="shared" si="4"/>
      </c>
      <c r="O25" s="5">
        <f t="shared" si="5"/>
      </c>
      <c r="P25" s="5">
        <f t="shared" si="6"/>
      </c>
      <c r="Q25" s="6"/>
      <c r="R25" s="4">
        <f t="shared" si="2"/>
      </c>
      <c r="S25" s="5">
        <f t="shared" si="11"/>
      </c>
      <c r="T25" s="5">
        <f t="shared" si="12"/>
      </c>
      <c r="U25" s="5">
        <f t="shared" si="13"/>
      </c>
      <c r="V25" s="5">
        <f t="shared" si="14"/>
      </c>
      <c r="W25" s="6"/>
      <c r="X25" s="4">
        <f t="shared" si="15"/>
      </c>
      <c r="Y25" s="5">
        <f t="shared" si="16"/>
      </c>
      <c r="Z25" s="5">
        <f t="shared" si="17"/>
      </c>
      <c r="AA25" s="5">
        <f t="shared" si="18"/>
      </c>
      <c r="AB25" s="5">
        <f t="shared" si="19"/>
      </c>
      <c r="AC25" s="6"/>
    </row>
    <row r="26" spans="1:29" ht="29.25" customHeight="1" thickBot="1">
      <c r="A26" s="32"/>
      <c r="B26" s="40">
        <v>10</v>
      </c>
      <c r="C26" s="155" t="s">
        <v>69</v>
      </c>
      <c r="D26" s="159" t="s">
        <v>70</v>
      </c>
      <c r="E26" s="89" t="s">
        <v>95</v>
      </c>
      <c r="F26" s="4">
        <f t="shared" si="0"/>
      </c>
      <c r="G26" s="5">
        <f t="shared" si="7"/>
      </c>
      <c r="H26" s="5">
        <f t="shared" si="8"/>
      </c>
      <c r="I26" s="5">
        <f t="shared" si="9"/>
      </c>
      <c r="J26" s="5">
        <f t="shared" si="10"/>
      </c>
      <c r="K26" s="6"/>
      <c r="L26" s="4">
        <f t="shared" si="1"/>
      </c>
      <c r="M26" s="5">
        <f t="shared" si="3"/>
      </c>
      <c r="N26" s="5">
        <f t="shared" si="4"/>
      </c>
      <c r="O26" s="5">
        <f t="shared" si="5"/>
      </c>
      <c r="P26" s="5">
        <f t="shared" si="6"/>
      </c>
      <c r="Q26" s="6"/>
      <c r="R26" s="4">
        <f t="shared" si="2"/>
      </c>
      <c r="S26" s="5">
        <f t="shared" si="11"/>
      </c>
      <c r="T26" s="5">
        <f t="shared" si="12"/>
      </c>
      <c r="U26" s="5">
        <f t="shared" si="13"/>
      </c>
      <c r="V26" s="5">
        <f t="shared" si="14"/>
      </c>
      <c r="W26" s="6"/>
      <c r="X26" s="4">
        <f t="shared" si="15"/>
      </c>
      <c r="Y26" s="5">
        <f t="shared" si="16"/>
      </c>
      <c r="Z26" s="5">
        <f t="shared" si="17"/>
      </c>
      <c r="AA26" s="5">
        <f t="shared" si="18"/>
      </c>
      <c r="AB26" s="5">
        <f t="shared" si="19"/>
      </c>
      <c r="AC26" s="6"/>
    </row>
    <row r="27" spans="1:29" ht="29.25" customHeight="1">
      <c r="A27" s="32"/>
      <c r="B27" s="40">
        <v>11</v>
      </c>
      <c r="C27" s="153" t="s">
        <v>71</v>
      </c>
      <c r="D27" s="157" t="s">
        <v>72</v>
      </c>
      <c r="E27" s="89" t="s">
        <v>95</v>
      </c>
      <c r="F27" s="4">
        <f t="shared" si="0"/>
      </c>
      <c r="G27" s="5">
        <f t="shared" si="7"/>
      </c>
      <c r="H27" s="5">
        <f t="shared" si="8"/>
      </c>
      <c r="I27" s="5">
        <f t="shared" si="9"/>
      </c>
      <c r="J27" s="5">
        <f t="shared" si="10"/>
      </c>
      <c r="K27" s="6"/>
      <c r="L27" s="4">
        <f t="shared" si="1"/>
      </c>
      <c r="M27" s="5">
        <f t="shared" si="3"/>
      </c>
      <c r="N27" s="5">
        <f t="shared" si="4"/>
      </c>
      <c r="O27" s="5">
        <f t="shared" si="5"/>
      </c>
      <c r="P27" s="5">
        <f t="shared" si="6"/>
      </c>
      <c r="Q27" s="6"/>
      <c r="R27" s="4">
        <f t="shared" si="2"/>
      </c>
      <c r="S27" s="5">
        <f t="shared" si="11"/>
      </c>
      <c r="T27" s="5">
        <f t="shared" si="12"/>
      </c>
      <c r="U27" s="5">
        <f t="shared" si="13"/>
      </c>
      <c r="V27" s="5">
        <f t="shared" si="14"/>
      </c>
      <c r="W27" s="6"/>
      <c r="X27" s="4">
        <f t="shared" si="15"/>
      </c>
      <c r="Y27" s="5">
        <f t="shared" si="16"/>
      </c>
      <c r="Z27" s="5">
        <f t="shared" si="17"/>
      </c>
      <c r="AA27" s="5">
        <f t="shared" si="18"/>
      </c>
      <c r="AB27" s="5">
        <f t="shared" si="19"/>
      </c>
      <c r="AC27" s="6"/>
    </row>
    <row r="28" spans="1:29" ht="29.25" customHeight="1">
      <c r="A28" s="32"/>
      <c r="B28" s="40">
        <v>12</v>
      </c>
      <c r="C28" s="154" t="s">
        <v>73</v>
      </c>
      <c r="D28" s="158" t="s">
        <v>74</v>
      </c>
      <c r="E28" s="89" t="s">
        <v>95</v>
      </c>
      <c r="F28" s="4">
        <f t="shared" si="0"/>
      </c>
      <c r="G28" s="5">
        <f t="shared" si="7"/>
      </c>
      <c r="H28" s="5">
        <f t="shared" si="8"/>
      </c>
      <c r="I28" s="5">
        <f t="shared" si="9"/>
      </c>
      <c r="J28" s="5">
        <f t="shared" si="10"/>
      </c>
      <c r="K28" s="6"/>
      <c r="L28" s="4">
        <f t="shared" si="1"/>
      </c>
      <c r="M28" s="5">
        <f t="shared" si="3"/>
      </c>
      <c r="N28" s="5">
        <f t="shared" si="4"/>
      </c>
      <c r="O28" s="5">
        <f t="shared" si="5"/>
      </c>
      <c r="P28" s="5">
        <f t="shared" si="6"/>
      </c>
      <c r="Q28" s="6"/>
      <c r="R28" s="4">
        <f t="shared" si="2"/>
      </c>
      <c r="S28" s="5">
        <f t="shared" si="11"/>
      </c>
      <c r="T28" s="5">
        <f t="shared" si="12"/>
      </c>
      <c r="U28" s="5">
        <f t="shared" si="13"/>
      </c>
      <c r="V28" s="5">
        <f t="shared" si="14"/>
      </c>
      <c r="W28" s="6"/>
      <c r="X28" s="4">
        <f t="shared" si="15"/>
      </c>
      <c r="Y28" s="5">
        <f t="shared" si="16"/>
      </c>
      <c r="Z28" s="5">
        <f t="shared" si="17"/>
      </c>
      <c r="AA28" s="5">
        <f t="shared" si="18"/>
      </c>
      <c r="AB28" s="5">
        <f t="shared" si="19"/>
      </c>
      <c r="AC28" s="6"/>
    </row>
    <row r="29" spans="1:29" ht="29.25" customHeight="1">
      <c r="A29" s="32"/>
      <c r="B29" s="40">
        <v>13</v>
      </c>
      <c r="C29" s="154" t="s">
        <v>75</v>
      </c>
      <c r="D29" s="158" t="s">
        <v>76</v>
      </c>
      <c r="E29" s="89" t="s">
        <v>95</v>
      </c>
      <c r="F29" s="4">
        <f t="shared" si="0"/>
      </c>
      <c r="G29" s="5">
        <f t="shared" si="7"/>
      </c>
      <c r="H29" s="5">
        <f t="shared" si="8"/>
      </c>
      <c r="I29" s="5">
        <f t="shared" si="9"/>
      </c>
      <c r="J29" s="5">
        <f t="shared" si="10"/>
      </c>
      <c r="K29" s="6"/>
      <c r="L29" s="4">
        <f t="shared" si="1"/>
      </c>
      <c r="M29" s="5">
        <f t="shared" si="3"/>
      </c>
      <c r="N29" s="5">
        <f t="shared" si="4"/>
      </c>
      <c r="O29" s="5">
        <f t="shared" si="5"/>
      </c>
      <c r="P29" s="5">
        <f t="shared" si="6"/>
      </c>
      <c r="Q29" s="6"/>
      <c r="R29" s="4">
        <f t="shared" si="2"/>
      </c>
      <c r="S29" s="5">
        <f t="shared" si="11"/>
      </c>
      <c r="T29" s="5">
        <f t="shared" si="12"/>
      </c>
      <c r="U29" s="5">
        <f t="shared" si="13"/>
      </c>
      <c r="V29" s="5">
        <f t="shared" si="14"/>
      </c>
      <c r="W29" s="6"/>
      <c r="X29" s="4">
        <f t="shared" si="15"/>
      </c>
      <c r="Y29" s="5">
        <f t="shared" si="16"/>
      </c>
      <c r="Z29" s="5">
        <f t="shared" si="17"/>
      </c>
      <c r="AA29" s="5">
        <f t="shared" si="18"/>
      </c>
      <c r="AB29" s="5">
        <f t="shared" si="19"/>
      </c>
      <c r="AC29" s="6"/>
    </row>
    <row r="30" spans="1:29" ht="29.25" customHeight="1">
      <c r="A30" s="32"/>
      <c r="B30" s="40">
        <v>14</v>
      </c>
      <c r="C30" s="154" t="s">
        <v>77</v>
      </c>
      <c r="D30" s="158" t="s">
        <v>78</v>
      </c>
      <c r="E30" s="89" t="s">
        <v>95</v>
      </c>
      <c r="F30" s="4">
        <f t="shared" si="0"/>
      </c>
      <c r="G30" s="5">
        <f t="shared" si="7"/>
      </c>
      <c r="H30" s="5">
        <f t="shared" si="8"/>
      </c>
      <c r="I30" s="5">
        <f t="shared" si="9"/>
      </c>
      <c r="J30" s="5">
        <f t="shared" si="10"/>
      </c>
      <c r="K30" s="6"/>
      <c r="L30" s="4">
        <f t="shared" si="1"/>
      </c>
      <c r="M30" s="5">
        <f t="shared" si="3"/>
      </c>
      <c r="N30" s="5">
        <f t="shared" si="4"/>
      </c>
      <c r="O30" s="5">
        <f t="shared" si="5"/>
      </c>
      <c r="P30" s="5">
        <f t="shared" si="6"/>
      </c>
      <c r="Q30" s="6"/>
      <c r="R30" s="4">
        <f t="shared" si="2"/>
      </c>
      <c r="S30" s="5">
        <f t="shared" si="11"/>
      </c>
      <c r="T30" s="5">
        <f t="shared" si="12"/>
      </c>
      <c r="U30" s="5">
        <f t="shared" si="13"/>
      </c>
      <c r="V30" s="5">
        <f t="shared" si="14"/>
      </c>
      <c r="W30" s="6"/>
      <c r="X30" s="4">
        <f t="shared" si="15"/>
      </c>
      <c r="Y30" s="5">
        <f t="shared" si="16"/>
      </c>
      <c r="Z30" s="5">
        <f t="shared" si="17"/>
      </c>
      <c r="AA30" s="5">
        <f t="shared" si="18"/>
      </c>
      <c r="AB30" s="5">
        <f t="shared" si="19"/>
      </c>
      <c r="AC30" s="6"/>
    </row>
    <row r="31" spans="1:29" ht="29.25" customHeight="1" thickBot="1">
      <c r="A31" s="32"/>
      <c r="B31" s="40">
        <v>15</v>
      </c>
      <c r="C31" s="155" t="s">
        <v>79</v>
      </c>
      <c r="D31" s="159" t="s">
        <v>80</v>
      </c>
      <c r="E31" s="89" t="s">
        <v>95</v>
      </c>
      <c r="F31" s="4">
        <f t="shared" si="0"/>
      </c>
      <c r="G31" s="5">
        <f t="shared" si="7"/>
      </c>
      <c r="H31" s="5">
        <f t="shared" si="8"/>
      </c>
      <c r="I31" s="5">
        <f t="shared" si="9"/>
      </c>
      <c r="J31" s="5">
        <f t="shared" si="10"/>
      </c>
      <c r="K31" s="6"/>
      <c r="L31" s="4">
        <f t="shared" si="1"/>
      </c>
      <c r="M31" s="5">
        <f t="shared" si="3"/>
      </c>
      <c r="N31" s="5">
        <f t="shared" si="4"/>
      </c>
      <c r="O31" s="5">
        <f t="shared" si="5"/>
      </c>
      <c r="P31" s="5">
        <f t="shared" si="6"/>
      </c>
      <c r="Q31" s="6"/>
      <c r="R31" s="4">
        <f t="shared" si="2"/>
      </c>
      <c r="S31" s="5">
        <f t="shared" si="11"/>
      </c>
      <c r="T31" s="5">
        <f t="shared" si="12"/>
      </c>
      <c r="U31" s="5">
        <f t="shared" si="13"/>
      </c>
      <c r="V31" s="5">
        <f t="shared" si="14"/>
      </c>
      <c r="W31" s="6"/>
      <c r="X31" s="4">
        <f t="shared" si="15"/>
      </c>
      <c r="Y31" s="5">
        <f t="shared" si="16"/>
      </c>
      <c r="Z31" s="5">
        <f t="shared" si="17"/>
      </c>
      <c r="AA31" s="5">
        <f t="shared" si="18"/>
      </c>
      <c r="AB31" s="5">
        <f t="shared" si="19"/>
      </c>
      <c r="AC31" s="6"/>
    </row>
    <row r="32" spans="1:29" ht="29.25" customHeight="1">
      <c r="A32" s="32"/>
      <c r="B32" s="40">
        <v>16</v>
      </c>
      <c r="C32" s="153" t="s">
        <v>81</v>
      </c>
      <c r="D32" s="157" t="s">
        <v>82</v>
      </c>
      <c r="E32" s="89" t="s">
        <v>95</v>
      </c>
      <c r="F32" s="4">
        <f t="shared" si="0"/>
      </c>
      <c r="G32" s="5">
        <f t="shared" si="7"/>
      </c>
      <c r="H32" s="5">
        <f t="shared" si="8"/>
      </c>
      <c r="I32" s="5">
        <f t="shared" si="9"/>
      </c>
      <c r="J32" s="5">
        <f t="shared" si="10"/>
      </c>
      <c r="K32" s="6"/>
      <c r="L32" s="4">
        <f t="shared" si="1"/>
      </c>
      <c r="M32" s="5">
        <f t="shared" si="3"/>
      </c>
      <c r="N32" s="5">
        <f t="shared" si="4"/>
      </c>
      <c r="O32" s="5">
        <f t="shared" si="5"/>
      </c>
      <c r="P32" s="5">
        <f t="shared" si="6"/>
      </c>
      <c r="Q32" s="6"/>
      <c r="R32" s="4">
        <f t="shared" si="2"/>
      </c>
      <c r="S32" s="5">
        <f t="shared" si="11"/>
      </c>
      <c r="T32" s="5">
        <f t="shared" si="12"/>
      </c>
      <c r="U32" s="5">
        <f t="shared" si="13"/>
      </c>
      <c r="V32" s="5">
        <f t="shared" si="14"/>
      </c>
      <c r="W32" s="6"/>
      <c r="X32" s="4">
        <f t="shared" si="15"/>
      </c>
      <c r="Y32" s="5">
        <f t="shared" si="16"/>
      </c>
      <c r="Z32" s="5">
        <f t="shared" si="17"/>
      </c>
      <c r="AA32" s="5">
        <f t="shared" si="18"/>
      </c>
      <c r="AB32" s="5">
        <f t="shared" si="19"/>
      </c>
      <c r="AC32" s="6"/>
    </row>
    <row r="33" spans="1:29" ht="29.25" customHeight="1">
      <c r="A33" s="32"/>
      <c r="B33" s="40">
        <v>17</v>
      </c>
      <c r="C33" s="154" t="s">
        <v>83</v>
      </c>
      <c r="D33" s="158" t="s">
        <v>84</v>
      </c>
      <c r="E33" s="89" t="s">
        <v>95</v>
      </c>
      <c r="F33" s="4">
        <f t="shared" si="0"/>
      </c>
      <c r="G33" s="5">
        <f t="shared" si="7"/>
      </c>
      <c r="H33" s="5">
        <f t="shared" si="8"/>
      </c>
      <c r="I33" s="5">
        <f t="shared" si="9"/>
      </c>
      <c r="J33" s="5">
        <f t="shared" si="10"/>
      </c>
      <c r="K33" s="6"/>
      <c r="L33" s="4">
        <f t="shared" si="1"/>
      </c>
      <c r="M33" s="5">
        <f t="shared" si="3"/>
      </c>
      <c r="N33" s="5">
        <f t="shared" si="4"/>
      </c>
      <c r="O33" s="5">
        <f t="shared" si="5"/>
      </c>
      <c r="P33" s="5">
        <f t="shared" si="6"/>
      </c>
      <c r="Q33" s="6"/>
      <c r="R33" s="4">
        <f t="shared" si="2"/>
      </c>
      <c r="S33" s="5">
        <f t="shared" si="11"/>
      </c>
      <c r="T33" s="5">
        <f t="shared" si="12"/>
      </c>
      <c r="U33" s="5">
        <f t="shared" si="13"/>
      </c>
      <c r="V33" s="5">
        <f t="shared" si="14"/>
      </c>
      <c r="W33" s="6"/>
      <c r="X33" s="4">
        <f t="shared" si="15"/>
      </c>
      <c r="Y33" s="5">
        <f t="shared" si="16"/>
      </c>
      <c r="Z33" s="5">
        <f t="shared" si="17"/>
      </c>
      <c r="AA33" s="5">
        <f t="shared" si="18"/>
      </c>
      <c r="AB33" s="5">
        <f t="shared" si="19"/>
      </c>
      <c r="AC33" s="6"/>
    </row>
    <row r="34" spans="1:29" ht="29.25" customHeight="1">
      <c r="A34" s="32"/>
      <c r="B34" s="40">
        <v>18</v>
      </c>
      <c r="C34" s="154" t="s">
        <v>85</v>
      </c>
      <c r="D34" s="158" t="s">
        <v>86</v>
      </c>
      <c r="E34" s="89" t="s">
        <v>95</v>
      </c>
      <c r="F34" s="4">
        <f t="shared" si="0"/>
      </c>
      <c r="G34" s="5">
        <f t="shared" si="7"/>
      </c>
      <c r="H34" s="5">
        <f t="shared" si="8"/>
      </c>
      <c r="I34" s="5">
        <f t="shared" si="9"/>
      </c>
      <c r="J34" s="5">
        <f t="shared" si="10"/>
      </c>
      <c r="K34" s="6"/>
      <c r="L34" s="4">
        <f t="shared" si="1"/>
      </c>
      <c r="M34" s="5">
        <f t="shared" si="3"/>
      </c>
      <c r="N34" s="5">
        <f t="shared" si="4"/>
      </c>
      <c r="O34" s="5">
        <f t="shared" si="5"/>
      </c>
      <c r="P34" s="5">
        <f t="shared" si="6"/>
      </c>
      <c r="Q34" s="6"/>
      <c r="R34" s="4">
        <f t="shared" si="2"/>
      </c>
      <c r="S34" s="5">
        <f t="shared" si="11"/>
      </c>
      <c r="T34" s="5">
        <f t="shared" si="12"/>
      </c>
      <c r="U34" s="5">
        <f t="shared" si="13"/>
      </c>
      <c r="V34" s="5">
        <f t="shared" si="14"/>
      </c>
      <c r="W34" s="6"/>
      <c r="X34" s="4">
        <f t="shared" si="15"/>
      </c>
      <c r="Y34" s="5">
        <f t="shared" si="16"/>
      </c>
      <c r="Z34" s="5">
        <f t="shared" si="17"/>
      </c>
      <c r="AA34" s="5">
        <f t="shared" si="18"/>
      </c>
      <c r="AB34" s="5">
        <f t="shared" si="19"/>
      </c>
      <c r="AC34" s="6"/>
    </row>
    <row r="35" spans="1:29" ht="29.25" customHeight="1">
      <c r="A35" s="32"/>
      <c r="B35" s="40">
        <v>19</v>
      </c>
      <c r="C35" s="154" t="s">
        <v>87</v>
      </c>
      <c r="D35" s="158" t="s">
        <v>88</v>
      </c>
      <c r="E35" s="89" t="s">
        <v>95</v>
      </c>
      <c r="F35" s="4">
        <f t="shared" si="0"/>
      </c>
      <c r="G35" s="5">
        <f t="shared" si="7"/>
      </c>
      <c r="H35" s="5">
        <f t="shared" si="8"/>
      </c>
      <c r="I35" s="5">
        <f t="shared" si="9"/>
      </c>
      <c r="J35" s="5">
        <f t="shared" si="10"/>
      </c>
      <c r="K35" s="6"/>
      <c r="L35" s="4">
        <f t="shared" si="1"/>
      </c>
      <c r="M35" s="5">
        <f t="shared" si="3"/>
      </c>
      <c r="N35" s="5">
        <f t="shared" si="4"/>
      </c>
      <c r="O35" s="5">
        <f t="shared" si="5"/>
      </c>
      <c r="P35" s="5">
        <f t="shared" si="6"/>
      </c>
      <c r="Q35" s="6"/>
      <c r="R35" s="4">
        <f t="shared" si="2"/>
      </c>
      <c r="S35" s="5">
        <f t="shared" si="11"/>
      </c>
      <c r="T35" s="5">
        <f t="shared" si="12"/>
      </c>
      <c r="U35" s="5">
        <f t="shared" si="13"/>
      </c>
      <c r="V35" s="5">
        <f t="shared" si="14"/>
      </c>
      <c r="W35" s="6"/>
      <c r="X35" s="4">
        <f t="shared" si="15"/>
      </c>
      <c r="Y35" s="5">
        <f t="shared" si="16"/>
      </c>
      <c r="Z35" s="5">
        <f t="shared" si="17"/>
      </c>
      <c r="AA35" s="5">
        <f t="shared" si="18"/>
      </c>
      <c r="AB35" s="5">
        <f t="shared" si="19"/>
      </c>
      <c r="AC35" s="6"/>
    </row>
    <row r="36" spans="1:29" ht="29.25" customHeight="1" thickBot="1">
      <c r="A36" s="32"/>
      <c r="B36" s="40">
        <v>20</v>
      </c>
      <c r="C36" s="155" t="s">
        <v>89</v>
      </c>
      <c r="D36" s="159" t="s">
        <v>90</v>
      </c>
      <c r="E36" s="89" t="s">
        <v>95</v>
      </c>
      <c r="F36" s="4">
        <f t="shared" si="0"/>
      </c>
      <c r="G36" s="5">
        <f t="shared" si="7"/>
      </c>
      <c r="H36" s="5">
        <f t="shared" si="8"/>
      </c>
      <c r="I36" s="5">
        <f t="shared" si="9"/>
      </c>
      <c r="J36" s="5">
        <f t="shared" si="10"/>
      </c>
      <c r="K36" s="6"/>
      <c r="L36" s="4">
        <f t="shared" si="1"/>
      </c>
      <c r="M36" s="5">
        <f t="shared" si="3"/>
      </c>
      <c r="N36" s="5">
        <f t="shared" si="4"/>
      </c>
      <c r="O36" s="5">
        <f t="shared" si="5"/>
      </c>
      <c r="P36" s="5">
        <f t="shared" si="6"/>
      </c>
      <c r="Q36" s="6"/>
      <c r="R36" s="4">
        <f t="shared" si="2"/>
      </c>
      <c r="S36" s="5">
        <f t="shared" si="11"/>
      </c>
      <c r="T36" s="5">
        <f t="shared" si="12"/>
      </c>
      <c r="U36" s="5">
        <f t="shared" si="13"/>
      </c>
      <c r="V36" s="5">
        <f t="shared" si="14"/>
      </c>
      <c r="W36" s="6"/>
      <c r="X36" s="4">
        <f t="shared" si="15"/>
      </c>
      <c r="Y36" s="5">
        <f t="shared" si="16"/>
      </c>
      <c r="Z36" s="5">
        <f t="shared" si="17"/>
      </c>
      <c r="AA36" s="5">
        <f t="shared" si="18"/>
      </c>
      <c r="AB36" s="5">
        <f t="shared" si="19"/>
      </c>
      <c r="AC36" s="6"/>
    </row>
    <row r="37" spans="1:29" ht="29.25" customHeight="1">
      <c r="A37" s="32"/>
      <c r="B37" s="40">
        <v>21</v>
      </c>
      <c r="C37" s="153" t="s">
        <v>91</v>
      </c>
      <c r="D37" s="157" t="s">
        <v>92</v>
      </c>
      <c r="E37" s="89" t="s">
        <v>95</v>
      </c>
      <c r="F37" s="4">
        <f t="shared" si="0"/>
      </c>
      <c r="G37" s="5">
        <f t="shared" si="7"/>
      </c>
      <c r="H37" s="5">
        <f t="shared" si="8"/>
      </c>
      <c r="I37" s="5">
        <f t="shared" si="9"/>
      </c>
      <c r="J37" s="5">
        <f t="shared" si="10"/>
      </c>
      <c r="K37" s="6"/>
      <c r="L37" s="4">
        <f t="shared" si="1"/>
      </c>
      <c r="M37" s="5">
        <f t="shared" si="3"/>
      </c>
      <c r="N37" s="5">
        <f t="shared" si="4"/>
      </c>
      <c r="O37" s="5">
        <f t="shared" si="5"/>
      </c>
      <c r="P37" s="5">
        <f t="shared" si="6"/>
      </c>
      <c r="Q37" s="6"/>
      <c r="R37" s="4">
        <f t="shared" si="2"/>
      </c>
      <c r="S37" s="5">
        <f t="shared" si="11"/>
      </c>
      <c r="T37" s="5">
        <f t="shared" si="12"/>
      </c>
      <c r="U37" s="5">
        <f t="shared" si="13"/>
      </c>
      <c r="V37" s="5">
        <f t="shared" si="14"/>
      </c>
      <c r="W37" s="6"/>
      <c r="X37" s="4">
        <f t="shared" si="15"/>
      </c>
      <c r="Y37" s="5">
        <f t="shared" si="16"/>
      </c>
      <c r="Z37" s="5">
        <f t="shared" si="17"/>
      </c>
      <c r="AA37" s="5">
        <f t="shared" si="18"/>
      </c>
      <c r="AB37" s="5">
        <f t="shared" si="19"/>
      </c>
      <c r="AC37" s="6"/>
    </row>
    <row r="38" spans="1:29" ht="29.25" customHeight="1" thickBot="1">
      <c r="A38" s="32"/>
      <c r="B38" s="40">
        <v>22</v>
      </c>
      <c r="C38" s="156" t="s">
        <v>93</v>
      </c>
      <c r="D38" s="159" t="s">
        <v>94</v>
      </c>
      <c r="E38" s="89" t="s">
        <v>95</v>
      </c>
      <c r="F38" s="4">
        <f t="shared" si="0"/>
      </c>
      <c r="G38" s="5">
        <f t="shared" si="7"/>
      </c>
      <c r="H38" s="5">
        <f t="shared" si="8"/>
      </c>
      <c r="I38" s="5">
        <f t="shared" si="9"/>
      </c>
      <c r="J38" s="5">
        <f t="shared" si="10"/>
      </c>
      <c r="K38" s="6"/>
      <c r="L38" s="4">
        <f t="shared" si="1"/>
      </c>
      <c r="M38" s="5">
        <f t="shared" si="3"/>
      </c>
      <c r="N38" s="5">
        <f t="shared" si="4"/>
      </c>
      <c r="O38" s="5">
        <f t="shared" si="5"/>
      </c>
      <c r="P38" s="5">
        <f t="shared" si="6"/>
      </c>
      <c r="Q38" s="6"/>
      <c r="R38" s="4">
        <f t="shared" si="2"/>
      </c>
      <c r="S38" s="5">
        <f t="shared" si="11"/>
      </c>
      <c r="T38" s="5">
        <f t="shared" si="12"/>
      </c>
      <c r="U38" s="5">
        <f t="shared" si="13"/>
      </c>
      <c r="V38" s="5">
        <f t="shared" si="14"/>
      </c>
      <c r="W38" s="6"/>
      <c r="X38" s="4">
        <f t="shared" si="15"/>
      </c>
      <c r="Y38" s="5">
        <f t="shared" si="16"/>
      </c>
      <c r="Z38" s="5">
        <f t="shared" si="17"/>
      </c>
      <c r="AA38" s="5">
        <f t="shared" si="18"/>
      </c>
      <c r="AB38" s="5">
        <f t="shared" si="19"/>
      </c>
      <c r="AC38" s="6"/>
    </row>
    <row r="39" spans="1:29" ht="29.25" customHeight="1">
      <c r="A39" s="32"/>
      <c r="B39" s="40">
        <v>23</v>
      </c>
      <c r="C39" s="37"/>
      <c r="D39" s="38"/>
      <c r="E39" s="89"/>
      <c r="F39" s="4">
        <f t="shared" si="0"/>
      </c>
      <c r="G39" s="5">
        <f t="shared" si="7"/>
      </c>
      <c r="H39" s="5">
        <f t="shared" si="8"/>
      </c>
      <c r="I39" s="5">
        <f t="shared" si="9"/>
      </c>
      <c r="J39" s="5">
        <f t="shared" si="10"/>
      </c>
      <c r="K39" s="6"/>
      <c r="L39" s="4">
        <f t="shared" si="1"/>
      </c>
      <c r="M39" s="5">
        <f t="shared" si="3"/>
      </c>
      <c r="N39" s="5">
        <f t="shared" si="4"/>
      </c>
      <c r="O39" s="5">
        <f t="shared" si="5"/>
      </c>
      <c r="P39" s="5">
        <f t="shared" si="6"/>
      </c>
      <c r="Q39" s="6"/>
      <c r="R39" s="4">
        <f t="shared" si="2"/>
      </c>
      <c r="S39" s="5">
        <f t="shared" si="11"/>
      </c>
      <c r="T39" s="5">
        <f t="shared" si="12"/>
      </c>
      <c r="U39" s="5">
        <f t="shared" si="13"/>
      </c>
      <c r="V39" s="5">
        <f t="shared" si="14"/>
      </c>
      <c r="W39" s="6"/>
      <c r="X39" s="4">
        <f t="shared" si="15"/>
      </c>
      <c r="Y39" s="5">
        <f t="shared" si="16"/>
      </c>
      <c r="Z39" s="5">
        <f t="shared" si="17"/>
      </c>
      <c r="AA39" s="5">
        <f t="shared" si="18"/>
      </c>
      <c r="AB39" s="5">
        <f t="shared" si="19"/>
      </c>
      <c r="AC39" s="6"/>
    </row>
    <row r="40" spans="1:29" ht="29.25" customHeight="1">
      <c r="A40" s="32"/>
      <c r="B40" s="40">
        <v>24</v>
      </c>
      <c r="C40" s="37"/>
      <c r="D40" s="38"/>
      <c r="E40" s="89"/>
      <c r="F40" s="4">
        <f t="shared" si="0"/>
      </c>
      <c r="G40" s="5">
        <f t="shared" si="7"/>
      </c>
      <c r="H40" s="5">
        <f t="shared" si="8"/>
      </c>
      <c r="I40" s="5">
        <f t="shared" si="9"/>
      </c>
      <c r="J40" s="5">
        <f t="shared" si="10"/>
      </c>
      <c r="K40" s="6"/>
      <c r="L40" s="4">
        <f t="shared" si="1"/>
      </c>
      <c r="M40" s="5">
        <f t="shared" si="3"/>
      </c>
      <c r="N40" s="5">
        <f t="shared" si="4"/>
      </c>
      <c r="O40" s="5">
        <f t="shared" si="5"/>
      </c>
      <c r="P40" s="5">
        <f t="shared" si="6"/>
      </c>
      <c r="Q40" s="6"/>
      <c r="R40" s="4">
        <f t="shared" si="2"/>
      </c>
      <c r="S40" s="5">
        <f t="shared" si="11"/>
      </c>
      <c r="T40" s="5">
        <f t="shared" si="12"/>
      </c>
      <c r="U40" s="5">
        <f t="shared" si="13"/>
      </c>
      <c r="V40" s="5">
        <f t="shared" si="14"/>
      </c>
      <c r="W40" s="6"/>
      <c r="X40" s="4">
        <f t="shared" si="15"/>
      </c>
      <c r="Y40" s="5">
        <f t="shared" si="16"/>
      </c>
      <c r="Z40" s="5">
        <f t="shared" si="17"/>
      </c>
      <c r="AA40" s="5">
        <f t="shared" si="18"/>
      </c>
      <c r="AB40" s="5">
        <f t="shared" si="19"/>
      </c>
      <c r="AC40" s="6"/>
    </row>
    <row r="41" spans="1:29" ht="29.25" customHeight="1">
      <c r="A41" s="32"/>
      <c r="B41" s="40">
        <v>25</v>
      </c>
      <c r="C41" s="37"/>
      <c r="D41" s="38"/>
      <c r="E41" s="89"/>
      <c r="F41" s="4">
        <f t="shared" si="0"/>
      </c>
      <c r="G41" s="5">
        <f t="shared" si="7"/>
      </c>
      <c r="H41" s="5">
        <f t="shared" si="8"/>
      </c>
      <c r="I41" s="5">
        <f t="shared" si="9"/>
      </c>
      <c r="J41" s="5">
        <f t="shared" si="10"/>
      </c>
      <c r="K41" s="6"/>
      <c r="L41" s="4">
        <f t="shared" si="1"/>
      </c>
      <c r="M41" s="5">
        <f t="shared" si="3"/>
      </c>
      <c r="N41" s="5">
        <f t="shared" si="4"/>
      </c>
      <c r="O41" s="5">
        <f t="shared" si="5"/>
      </c>
      <c r="P41" s="5">
        <f t="shared" si="6"/>
      </c>
      <c r="Q41" s="6"/>
      <c r="R41" s="4">
        <f t="shared" si="2"/>
      </c>
      <c r="S41" s="5">
        <f t="shared" si="11"/>
      </c>
      <c r="T41" s="5">
        <f t="shared" si="12"/>
      </c>
      <c r="U41" s="5">
        <f t="shared" si="13"/>
      </c>
      <c r="V41" s="5">
        <f t="shared" si="14"/>
      </c>
      <c r="W41" s="6"/>
      <c r="X41" s="4">
        <f t="shared" si="15"/>
      </c>
      <c r="Y41" s="5">
        <f t="shared" si="16"/>
      </c>
      <c r="Z41" s="5">
        <f t="shared" si="17"/>
      </c>
      <c r="AA41" s="5">
        <f t="shared" si="18"/>
      </c>
      <c r="AB41" s="5">
        <f t="shared" si="19"/>
      </c>
      <c r="AC41" s="6"/>
    </row>
    <row r="42" spans="1:29" ht="29.25" customHeight="1">
      <c r="A42" s="32"/>
      <c r="B42" s="40">
        <v>26</v>
      </c>
      <c r="C42" s="37"/>
      <c r="D42" s="38"/>
      <c r="E42" s="89"/>
      <c r="F42" s="4">
        <f t="shared" si="0"/>
      </c>
      <c r="G42" s="5">
        <f t="shared" si="7"/>
      </c>
      <c r="H42" s="5">
        <f t="shared" si="8"/>
      </c>
      <c r="I42" s="5">
        <f t="shared" si="9"/>
      </c>
      <c r="J42" s="5">
        <f t="shared" si="10"/>
      </c>
      <c r="K42" s="6"/>
      <c r="L42" s="4">
        <f t="shared" si="1"/>
      </c>
      <c r="M42" s="5">
        <f t="shared" si="3"/>
      </c>
      <c r="N42" s="5">
        <f t="shared" si="4"/>
      </c>
      <c r="O42" s="5">
        <f t="shared" si="5"/>
      </c>
      <c r="P42" s="5">
        <f t="shared" si="6"/>
      </c>
      <c r="Q42" s="6"/>
      <c r="R42" s="4">
        <f t="shared" si="2"/>
      </c>
      <c r="S42" s="5">
        <f t="shared" si="11"/>
      </c>
      <c r="T42" s="5">
        <f t="shared" si="12"/>
      </c>
      <c r="U42" s="5">
        <f t="shared" si="13"/>
      </c>
      <c r="V42" s="5">
        <f t="shared" si="14"/>
      </c>
      <c r="W42" s="6"/>
      <c r="X42" s="4">
        <f t="shared" si="15"/>
      </c>
      <c r="Y42" s="5">
        <f t="shared" si="16"/>
      </c>
      <c r="Z42" s="5">
        <f t="shared" si="17"/>
      </c>
      <c r="AA42" s="5">
        <f t="shared" si="18"/>
      </c>
      <c r="AB42" s="5">
        <f t="shared" si="19"/>
      </c>
      <c r="AC42" s="6"/>
    </row>
    <row r="43" spans="1:29" ht="29.25" customHeight="1">
      <c r="A43" s="32"/>
      <c r="B43" s="40">
        <v>27</v>
      </c>
      <c r="C43" s="37"/>
      <c r="D43" s="38"/>
      <c r="E43" s="89"/>
      <c r="F43" s="4">
        <f t="shared" si="0"/>
      </c>
      <c r="G43" s="5">
        <f t="shared" si="7"/>
      </c>
      <c r="H43" s="5">
        <f t="shared" si="8"/>
      </c>
      <c r="I43" s="5">
        <f t="shared" si="9"/>
      </c>
      <c r="J43" s="5">
        <f t="shared" si="10"/>
      </c>
      <c r="K43" s="6"/>
      <c r="L43" s="4">
        <f t="shared" si="1"/>
      </c>
      <c r="M43" s="5">
        <f t="shared" si="3"/>
      </c>
      <c r="N43" s="5">
        <f t="shared" si="4"/>
      </c>
      <c r="O43" s="5">
        <f t="shared" si="5"/>
      </c>
      <c r="P43" s="5">
        <f t="shared" si="6"/>
      </c>
      <c r="Q43" s="6"/>
      <c r="R43" s="4">
        <f t="shared" si="2"/>
      </c>
      <c r="S43" s="5">
        <f t="shared" si="11"/>
      </c>
      <c r="T43" s="5">
        <f t="shared" si="12"/>
      </c>
      <c r="U43" s="5">
        <f t="shared" si="13"/>
      </c>
      <c r="V43" s="5">
        <f t="shared" si="14"/>
      </c>
      <c r="W43" s="6"/>
      <c r="X43" s="4">
        <f t="shared" si="15"/>
      </c>
      <c r="Y43" s="5">
        <f t="shared" si="16"/>
      </c>
      <c r="Z43" s="5">
        <f t="shared" si="17"/>
      </c>
      <c r="AA43" s="5">
        <f t="shared" si="18"/>
      </c>
      <c r="AB43" s="5">
        <f t="shared" si="19"/>
      </c>
      <c r="AC43" s="6"/>
    </row>
    <row r="44" spans="1:29" ht="29.25" customHeight="1">
      <c r="A44" s="32"/>
      <c r="B44" s="40">
        <v>28</v>
      </c>
      <c r="C44" s="37"/>
      <c r="D44" s="38"/>
      <c r="E44" s="89"/>
      <c r="F44" s="4">
        <f t="shared" si="0"/>
      </c>
      <c r="G44" s="5">
        <f t="shared" si="7"/>
      </c>
      <c r="H44" s="5">
        <f t="shared" si="8"/>
      </c>
      <c r="I44" s="5">
        <f t="shared" si="9"/>
      </c>
      <c r="J44" s="5">
        <f t="shared" si="10"/>
      </c>
      <c r="K44" s="6"/>
      <c r="L44" s="4">
        <f t="shared" si="1"/>
      </c>
      <c r="M44" s="5">
        <f t="shared" si="3"/>
      </c>
      <c r="N44" s="5">
        <f t="shared" si="4"/>
      </c>
      <c r="O44" s="5">
        <f t="shared" si="5"/>
      </c>
      <c r="P44" s="5">
        <f t="shared" si="6"/>
      </c>
      <c r="Q44" s="6"/>
      <c r="R44" s="4">
        <f t="shared" si="2"/>
      </c>
      <c r="S44" s="5">
        <f t="shared" si="11"/>
      </c>
      <c r="T44" s="5">
        <f t="shared" si="12"/>
      </c>
      <c r="U44" s="5">
        <f t="shared" si="13"/>
      </c>
      <c r="V44" s="5">
        <f t="shared" si="14"/>
      </c>
      <c r="W44" s="6"/>
      <c r="X44" s="4">
        <f t="shared" si="15"/>
      </c>
      <c r="Y44" s="5">
        <f t="shared" si="16"/>
      </c>
      <c r="Z44" s="5">
        <f t="shared" si="17"/>
      </c>
      <c r="AA44" s="5">
        <f t="shared" si="18"/>
      </c>
      <c r="AB44" s="5">
        <f t="shared" si="19"/>
      </c>
      <c r="AC44" s="6"/>
    </row>
    <row r="45" spans="1:29" ht="29.25" customHeight="1">
      <c r="A45" s="32"/>
      <c r="B45" s="40">
        <v>29</v>
      </c>
      <c r="C45" s="37"/>
      <c r="D45" s="38"/>
      <c r="E45" s="89"/>
      <c r="F45" s="4">
        <f t="shared" si="0"/>
      </c>
      <c r="G45" s="5">
        <f t="shared" si="7"/>
      </c>
      <c r="H45" s="5">
        <f t="shared" si="8"/>
      </c>
      <c r="I45" s="5">
        <f t="shared" si="9"/>
      </c>
      <c r="J45" s="5">
        <f t="shared" si="10"/>
      </c>
      <c r="K45" s="6"/>
      <c r="L45" s="4">
        <f t="shared" si="1"/>
      </c>
      <c r="M45" s="5">
        <f t="shared" si="3"/>
      </c>
      <c r="N45" s="5">
        <f t="shared" si="4"/>
      </c>
      <c r="O45" s="5">
        <f t="shared" si="5"/>
      </c>
      <c r="P45" s="5">
        <f t="shared" si="6"/>
      </c>
      <c r="Q45" s="6"/>
      <c r="R45" s="4">
        <f t="shared" si="2"/>
      </c>
      <c r="S45" s="5">
        <f t="shared" si="11"/>
      </c>
      <c r="T45" s="5">
        <f t="shared" si="12"/>
      </c>
      <c r="U45" s="5">
        <f t="shared" si="13"/>
      </c>
      <c r="V45" s="5">
        <f t="shared" si="14"/>
      </c>
      <c r="W45" s="6"/>
      <c r="X45" s="4">
        <f t="shared" si="15"/>
      </c>
      <c r="Y45" s="5">
        <f t="shared" si="16"/>
      </c>
      <c r="Z45" s="5">
        <f t="shared" si="17"/>
      </c>
      <c r="AA45" s="5">
        <f t="shared" si="18"/>
      </c>
      <c r="AB45" s="5">
        <f t="shared" si="19"/>
      </c>
      <c r="AC45" s="6"/>
    </row>
    <row r="46" spans="1:29" ht="29.25" customHeight="1">
      <c r="A46" s="32"/>
      <c r="B46" s="40">
        <v>30</v>
      </c>
      <c r="C46" s="37"/>
      <c r="D46" s="38"/>
      <c r="E46" s="89"/>
      <c r="F46" s="4">
        <f t="shared" si="0"/>
      </c>
      <c r="G46" s="5">
        <f t="shared" si="7"/>
      </c>
      <c r="H46" s="5">
        <f t="shared" si="8"/>
      </c>
      <c r="I46" s="5">
        <f t="shared" si="9"/>
      </c>
      <c r="J46" s="5">
        <f t="shared" si="10"/>
      </c>
      <c r="K46" s="6"/>
      <c r="L46" s="4">
        <f t="shared" si="1"/>
      </c>
      <c r="M46" s="5">
        <f t="shared" si="3"/>
      </c>
      <c r="N46" s="5">
        <f t="shared" si="4"/>
      </c>
      <c r="O46" s="5">
        <f t="shared" si="5"/>
      </c>
      <c r="P46" s="5">
        <f t="shared" si="6"/>
      </c>
      <c r="Q46" s="6"/>
      <c r="R46" s="4">
        <f t="shared" si="2"/>
      </c>
      <c r="S46" s="5">
        <f t="shared" si="11"/>
      </c>
      <c r="T46" s="5">
        <f t="shared" si="12"/>
      </c>
      <c r="U46" s="5">
        <f t="shared" si="13"/>
      </c>
      <c r="V46" s="5">
        <f t="shared" si="14"/>
      </c>
      <c r="W46" s="6"/>
      <c r="X46" s="4">
        <f t="shared" si="15"/>
      </c>
      <c r="Y46" s="5">
        <f t="shared" si="16"/>
      </c>
      <c r="Z46" s="5">
        <f t="shared" si="17"/>
      </c>
      <c r="AA46" s="5">
        <f t="shared" si="18"/>
      </c>
      <c r="AB46" s="5">
        <f t="shared" si="19"/>
      </c>
      <c r="AC46" s="6"/>
    </row>
    <row r="47" spans="1:29" ht="29.25" customHeight="1">
      <c r="A47" s="32"/>
      <c r="B47" s="40">
        <v>31</v>
      </c>
      <c r="C47" s="39"/>
      <c r="D47" s="38"/>
      <c r="E47" s="89"/>
      <c r="F47" s="4">
        <f t="shared" si="0"/>
      </c>
      <c r="G47" s="5">
        <f t="shared" si="7"/>
      </c>
      <c r="H47" s="5">
        <f t="shared" si="8"/>
      </c>
      <c r="I47" s="5">
        <f t="shared" si="9"/>
      </c>
      <c r="J47" s="5">
        <f t="shared" si="10"/>
      </c>
      <c r="K47" s="6"/>
      <c r="L47" s="4">
        <f t="shared" si="1"/>
      </c>
      <c r="M47" s="5">
        <f t="shared" si="3"/>
      </c>
      <c r="N47" s="5">
        <f t="shared" si="4"/>
      </c>
      <c r="O47" s="5">
        <f t="shared" si="5"/>
      </c>
      <c r="P47" s="5">
        <f t="shared" si="6"/>
      </c>
      <c r="Q47" s="6"/>
      <c r="R47" s="4">
        <f t="shared" si="2"/>
      </c>
      <c r="S47" s="5">
        <f t="shared" si="11"/>
      </c>
      <c r="T47" s="5">
        <f t="shared" si="12"/>
      </c>
      <c r="U47" s="5">
        <f t="shared" si="13"/>
      </c>
      <c r="V47" s="5">
        <f t="shared" si="14"/>
      </c>
      <c r="W47" s="6"/>
      <c r="X47" s="4">
        <f t="shared" si="15"/>
      </c>
      <c r="Y47" s="5">
        <f t="shared" si="16"/>
      </c>
      <c r="Z47" s="5">
        <f t="shared" si="17"/>
      </c>
      <c r="AA47" s="5">
        <f t="shared" si="18"/>
      </c>
      <c r="AB47" s="5">
        <f t="shared" si="19"/>
      </c>
      <c r="AC47" s="6"/>
    </row>
    <row r="48" spans="1:29" ht="29.25" customHeight="1">
      <c r="A48" s="32"/>
      <c r="B48" s="40">
        <v>32</v>
      </c>
      <c r="C48" s="39"/>
      <c r="D48" s="38"/>
      <c r="E48" s="89"/>
      <c r="F48" s="4">
        <f t="shared" si="0"/>
      </c>
      <c r="G48" s="5">
        <f t="shared" si="7"/>
      </c>
      <c r="H48" s="5">
        <f t="shared" si="8"/>
      </c>
      <c r="I48" s="5">
        <f t="shared" si="9"/>
      </c>
      <c r="J48" s="5">
        <f t="shared" si="10"/>
      </c>
      <c r="K48" s="6"/>
      <c r="L48" s="4">
        <f t="shared" si="1"/>
      </c>
      <c r="M48" s="5">
        <f t="shared" si="3"/>
      </c>
      <c r="N48" s="5">
        <f t="shared" si="4"/>
      </c>
      <c r="O48" s="5">
        <f t="shared" si="5"/>
      </c>
      <c r="P48" s="5">
        <f t="shared" si="6"/>
      </c>
      <c r="Q48" s="6"/>
      <c r="R48" s="4">
        <f t="shared" si="2"/>
      </c>
      <c r="S48" s="5">
        <f t="shared" si="11"/>
      </c>
      <c r="T48" s="5">
        <f t="shared" si="12"/>
      </c>
      <c r="U48" s="5">
        <f t="shared" si="13"/>
      </c>
      <c r="V48" s="5">
        <f t="shared" si="14"/>
      </c>
      <c r="W48" s="6"/>
      <c r="X48" s="4">
        <f t="shared" si="15"/>
      </c>
      <c r="Y48" s="5">
        <f t="shared" si="16"/>
      </c>
      <c r="Z48" s="5">
        <f t="shared" si="17"/>
      </c>
      <c r="AA48" s="5">
        <f t="shared" si="18"/>
      </c>
      <c r="AB48" s="5">
        <f t="shared" si="19"/>
      </c>
      <c r="AC48" s="6"/>
    </row>
    <row r="49" spans="1:29" ht="29.25" customHeight="1">
      <c r="A49" s="32"/>
      <c r="B49" s="40">
        <v>33</v>
      </c>
      <c r="C49" s="39"/>
      <c r="D49" s="38"/>
      <c r="E49" s="89"/>
      <c r="F49" s="4">
        <f t="shared" si="0"/>
      </c>
      <c r="G49" s="5">
        <f t="shared" si="7"/>
      </c>
      <c r="H49" s="5">
        <f t="shared" si="8"/>
      </c>
      <c r="I49" s="5">
        <f t="shared" si="9"/>
      </c>
      <c r="J49" s="5">
        <f t="shared" si="10"/>
      </c>
      <c r="K49" s="6"/>
      <c r="L49" s="4">
        <f t="shared" si="1"/>
      </c>
      <c r="M49" s="5">
        <f t="shared" si="3"/>
      </c>
      <c r="N49" s="5">
        <f t="shared" si="4"/>
      </c>
      <c r="O49" s="5">
        <f t="shared" si="5"/>
      </c>
      <c r="P49" s="5">
        <f t="shared" si="6"/>
      </c>
      <c r="Q49" s="6"/>
      <c r="R49" s="4">
        <f t="shared" si="2"/>
      </c>
      <c r="S49" s="5">
        <f t="shared" si="11"/>
      </c>
      <c r="T49" s="5">
        <f t="shared" si="12"/>
      </c>
      <c r="U49" s="5">
        <f t="shared" si="13"/>
      </c>
      <c r="V49" s="5">
        <f t="shared" si="14"/>
      </c>
      <c r="W49" s="6"/>
      <c r="X49" s="4">
        <f t="shared" si="15"/>
      </c>
      <c r="Y49" s="5">
        <f t="shared" si="16"/>
      </c>
      <c r="Z49" s="5">
        <f t="shared" si="17"/>
      </c>
      <c r="AA49" s="5">
        <f t="shared" si="18"/>
      </c>
      <c r="AB49" s="5">
        <f t="shared" si="19"/>
      </c>
      <c r="AC49" s="6"/>
    </row>
    <row r="50" spans="1:29" ht="29.25" customHeight="1">
      <c r="A50" s="32"/>
      <c r="B50" s="40">
        <v>34</v>
      </c>
      <c r="C50" s="39"/>
      <c r="D50" s="38"/>
      <c r="E50" s="89"/>
      <c r="F50" s="4">
        <f t="shared" si="0"/>
      </c>
      <c r="G50" s="5">
        <f t="shared" si="7"/>
      </c>
      <c r="H50" s="5">
        <f t="shared" si="8"/>
      </c>
      <c r="I50" s="5">
        <f t="shared" si="9"/>
      </c>
      <c r="J50" s="5">
        <f t="shared" si="10"/>
      </c>
      <c r="K50" s="6"/>
      <c r="L50" s="4">
        <f t="shared" si="1"/>
      </c>
      <c r="M50" s="5">
        <f t="shared" si="3"/>
      </c>
      <c r="N50" s="5">
        <f t="shared" si="4"/>
      </c>
      <c r="O50" s="5">
        <f t="shared" si="5"/>
      </c>
      <c r="P50" s="5">
        <f t="shared" si="6"/>
      </c>
      <c r="Q50" s="6"/>
      <c r="R50" s="4">
        <f t="shared" si="2"/>
      </c>
      <c r="S50" s="5">
        <f t="shared" si="11"/>
      </c>
      <c r="T50" s="5">
        <f t="shared" si="12"/>
      </c>
      <c r="U50" s="5">
        <f t="shared" si="13"/>
      </c>
      <c r="V50" s="5">
        <f t="shared" si="14"/>
      </c>
      <c r="W50" s="6"/>
      <c r="X50" s="4">
        <f t="shared" si="15"/>
      </c>
      <c r="Y50" s="5">
        <f t="shared" si="16"/>
      </c>
      <c r="Z50" s="5">
        <f t="shared" si="17"/>
      </c>
      <c r="AA50" s="5">
        <f t="shared" si="18"/>
      </c>
      <c r="AB50" s="5">
        <f t="shared" si="19"/>
      </c>
      <c r="AC50" s="6"/>
    </row>
    <row r="51" spans="1:29" ht="29.25" customHeight="1">
      <c r="A51" s="32"/>
      <c r="B51" s="40">
        <v>35</v>
      </c>
      <c r="C51" s="39"/>
      <c r="D51" s="38"/>
      <c r="E51" s="89"/>
      <c r="F51" s="4">
        <f t="shared" si="0"/>
      </c>
      <c r="G51" s="5">
        <f t="shared" si="7"/>
      </c>
      <c r="H51" s="5">
        <f t="shared" si="8"/>
      </c>
      <c r="I51" s="5">
        <f t="shared" si="9"/>
      </c>
      <c r="J51" s="5">
        <f t="shared" si="10"/>
      </c>
      <c r="K51" s="6"/>
      <c r="L51" s="4">
        <f t="shared" si="1"/>
      </c>
      <c r="M51" s="5">
        <f t="shared" si="3"/>
      </c>
      <c r="N51" s="5">
        <f t="shared" si="4"/>
      </c>
      <c r="O51" s="5">
        <f t="shared" si="5"/>
      </c>
      <c r="P51" s="5">
        <f t="shared" si="6"/>
      </c>
      <c r="Q51" s="6"/>
      <c r="R51" s="4">
        <f t="shared" si="2"/>
      </c>
      <c r="S51" s="5">
        <f t="shared" si="11"/>
      </c>
      <c r="T51" s="5">
        <f t="shared" si="12"/>
      </c>
      <c r="U51" s="5">
        <f t="shared" si="13"/>
      </c>
      <c r="V51" s="5">
        <f t="shared" si="14"/>
      </c>
      <c r="W51" s="6"/>
      <c r="X51" s="4">
        <f t="shared" si="15"/>
      </c>
      <c r="Y51" s="5">
        <f t="shared" si="16"/>
      </c>
      <c r="Z51" s="5">
        <f t="shared" si="17"/>
      </c>
      <c r="AA51" s="5">
        <f t="shared" si="18"/>
      </c>
      <c r="AB51" s="5">
        <f t="shared" si="19"/>
      </c>
      <c r="AC51" s="6"/>
    </row>
    <row r="52" spans="1:29" ht="29.25" customHeight="1">
      <c r="A52" s="32"/>
      <c r="B52" s="40">
        <v>36</v>
      </c>
      <c r="C52" s="39"/>
      <c r="D52" s="38"/>
      <c r="E52" s="89"/>
      <c r="F52" s="4">
        <f t="shared" si="0"/>
      </c>
      <c r="G52" s="5">
        <f t="shared" si="7"/>
      </c>
      <c r="H52" s="5">
        <f t="shared" si="8"/>
      </c>
      <c r="I52" s="5">
        <f t="shared" si="9"/>
      </c>
      <c r="J52" s="5">
        <f t="shared" si="10"/>
      </c>
      <c r="K52" s="6"/>
      <c r="L52" s="4">
        <f t="shared" si="1"/>
      </c>
      <c r="M52" s="5">
        <f t="shared" si="3"/>
      </c>
      <c r="N52" s="5">
        <f t="shared" si="4"/>
      </c>
      <c r="O52" s="5">
        <f t="shared" si="5"/>
      </c>
      <c r="P52" s="5">
        <f t="shared" si="6"/>
      </c>
      <c r="Q52" s="6"/>
      <c r="R52" s="4">
        <f t="shared" si="2"/>
      </c>
      <c r="S52" s="5">
        <f t="shared" si="11"/>
      </c>
      <c r="T52" s="5">
        <f t="shared" si="12"/>
      </c>
      <c r="U52" s="5">
        <f t="shared" si="13"/>
      </c>
      <c r="V52" s="5">
        <f t="shared" si="14"/>
      </c>
      <c r="W52" s="6"/>
      <c r="X52" s="4">
        <f t="shared" si="15"/>
      </c>
      <c r="Y52" s="5">
        <f t="shared" si="16"/>
      </c>
      <c r="Z52" s="5">
        <f t="shared" si="17"/>
      </c>
      <c r="AA52" s="5">
        <f t="shared" si="18"/>
      </c>
      <c r="AB52" s="5">
        <f t="shared" si="19"/>
      </c>
      <c r="AC52" s="6"/>
    </row>
    <row r="53" spans="1:29" ht="29.25" customHeight="1">
      <c r="A53" s="32"/>
      <c r="B53" s="40">
        <v>37</v>
      </c>
      <c r="C53" s="39"/>
      <c r="D53" s="38"/>
      <c r="E53" s="89"/>
      <c r="F53" s="4">
        <f t="shared" si="0"/>
      </c>
      <c r="G53" s="5">
        <f t="shared" si="7"/>
      </c>
      <c r="H53" s="5">
        <f t="shared" si="8"/>
      </c>
      <c r="I53" s="5">
        <f t="shared" si="9"/>
      </c>
      <c r="J53" s="5">
        <f t="shared" si="10"/>
      </c>
      <c r="K53" s="6"/>
      <c r="L53" s="4">
        <f t="shared" si="1"/>
      </c>
      <c r="M53" s="5">
        <f t="shared" si="3"/>
      </c>
      <c r="N53" s="5">
        <f t="shared" si="4"/>
      </c>
      <c r="O53" s="5">
        <f t="shared" si="5"/>
      </c>
      <c r="P53" s="5">
        <f t="shared" si="6"/>
      </c>
      <c r="Q53" s="6"/>
      <c r="R53" s="4">
        <f t="shared" si="2"/>
      </c>
      <c r="S53" s="5">
        <f t="shared" si="11"/>
      </c>
      <c r="T53" s="5">
        <f t="shared" si="12"/>
      </c>
      <c r="U53" s="5">
        <f t="shared" si="13"/>
      </c>
      <c r="V53" s="5">
        <f t="shared" si="14"/>
      </c>
      <c r="W53" s="6"/>
      <c r="X53" s="4">
        <f t="shared" si="15"/>
      </c>
      <c r="Y53" s="5">
        <f t="shared" si="16"/>
      </c>
      <c r="Z53" s="5">
        <f t="shared" si="17"/>
      </c>
      <c r="AA53" s="5">
        <f t="shared" si="18"/>
      </c>
      <c r="AB53" s="5">
        <f t="shared" si="19"/>
      </c>
      <c r="AC53" s="6"/>
    </row>
    <row r="54" spans="1:29" ht="29.25" customHeight="1">
      <c r="A54" s="32"/>
      <c r="B54" s="40">
        <v>38</v>
      </c>
      <c r="C54" s="39"/>
      <c r="D54" s="38"/>
      <c r="E54" s="89"/>
      <c r="F54" s="4">
        <f t="shared" si="0"/>
      </c>
      <c r="G54" s="5">
        <f t="shared" si="7"/>
      </c>
      <c r="H54" s="5">
        <f t="shared" si="8"/>
      </c>
      <c r="I54" s="5">
        <f t="shared" si="9"/>
      </c>
      <c r="J54" s="5">
        <f t="shared" si="10"/>
      </c>
      <c r="K54" s="6"/>
      <c r="L54" s="4">
        <f t="shared" si="1"/>
      </c>
      <c r="M54" s="5">
        <f t="shared" si="3"/>
      </c>
      <c r="N54" s="5">
        <f t="shared" si="4"/>
      </c>
      <c r="O54" s="5">
        <f t="shared" si="5"/>
      </c>
      <c r="P54" s="5">
        <f t="shared" si="6"/>
      </c>
      <c r="Q54" s="6"/>
      <c r="R54" s="4">
        <f t="shared" si="2"/>
      </c>
      <c r="S54" s="5">
        <f t="shared" si="11"/>
      </c>
      <c r="T54" s="5">
        <f t="shared" si="12"/>
      </c>
      <c r="U54" s="5">
        <f t="shared" si="13"/>
      </c>
      <c r="V54" s="5">
        <f t="shared" si="14"/>
      </c>
      <c r="W54" s="6"/>
      <c r="X54" s="4">
        <f t="shared" si="15"/>
      </c>
      <c r="Y54" s="5">
        <f t="shared" si="16"/>
      </c>
      <c r="Z54" s="5">
        <f t="shared" si="17"/>
      </c>
      <c r="AA54" s="5">
        <f t="shared" si="18"/>
      </c>
      <c r="AB54" s="5">
        <f t="shared" si="19"/>
      </c>
      <c r="AC54" s="6"/>
    </row>
    <row r="55" spans="1:29" ht="29.25" customHeight="1">
      <c r="A55" s="32"/>
      <c r="B55" s="40">
        <v>39</v>
      </c>
      <c r="C55" s="39"/>
      <c r="D55" s="38"/>
      <c r="E55" s="89"/>
      <c r="F55" s="4">
        <f t="shared" si="0"/>
      </c>
      <c r="G55" s="5">
        <f t="shared" si="7"/>
      </c>
      <c r="H55" s="5">
        <f t="shared" si="8"/>
      </c>
      <c r="I55" s="5">
        <f t="shared" si="9"/>
      </c>
      <c r="J55" s="5">
        <f t="shared" si="10"/>
      </c>
      <c r="K55" s="6"/>
      <c r="L55" s="4">
        <f t="shared" si="1"/>
      </c>
      <c r="M55" s="5">
        <f t="shared" si="3"/>
      </c>
      <c r="N55" s="5">
        <f t="shared" si="4"/>
      </c>
      <c r="O55" s="5">
        <f t="shared" si="5"/>
      </c>
      <c r="P55" s="5">
        <f t="shared" si="6"/>
      </c>
      <c r="Q55" s="6"/>
      <c r="R55" s="4">
        <f t="shared" si="2"/>
      </c>
      <c r="S55" s="5">
        <f t="shared" si="11"/>
      </c>
      <c r="T55" s="5">
        <f t="shared" si="12"/>
      </c>
      <c r="U55" s="5">
        <f t="shared" si="13"/>
      </c>
      <c r="V55" s="5">
        <f t="shared" si="14"/>
      </c>
      <c r="W55" s="6"/>
      <c r="X55" s="4">
        <f t="shared" si="15"/>
      </c>
      <c r="Y55" s="5">
        <f t="shared" si="16"/>
      </c>
      <c r="Z55" s="5">
        <f t="shared" si="17"/>
      </c>
      <c r="AA55" s="5">
        <f t="shared" si="18"/>
      </c>
      <c r="AB55" s="5">
        <f t="shared" si="19"/>
      </c>
      <c r="AC55" s="6"/>
    </row>
    <row r="56" spans="1:29" ht="29.25" customHeight="1">
      <c r="A56" s="32"/>
      <c r="B56" s="40">
        <v>40</v>
      </c>
      <c r="C56" s="39"/>
      <c r="D56" s="38"/>
      <c r="E56" s="89"/>
      <c r="F56" s="4">
        <f t="shared" si="0"/>
      </c>
      <c r="G56" s="5">
        <f t="shared" si="7"/>
      </c>
      <c r="H56" s="5">
        <f t="shared" si="8"/>
      </c>
      <c r="I56" s="5">
        <f t="shared" si="9"/>
      </c>
      <c r="J56" s="5">
        <f t="shared" si="10"/>
      </c>
      <c r="K56" s="6"/>
      <c r="L56" s="4">
        <f t="shared" si="1"/>
      </c>
      <c r="M56" s="5">
        <f t="shared" si="3"/>
      </c>
      <c r="N56" s="5">
        <f t="shared" si="4"/>
      </c>
      <c r="O56" s="5">
        <f t="shared" si="5"/>
      </c>
      <c r="P56" s="5">
        <f t="shared" si="6"/>
      </c>
      <c r="Q56" s="6"/>
      <c r="R56" s="4">
        <f t="shared" si="2"/>
      </c>
      <c r="S56" s="5">
        <f t="shared" si="11"/>
      </c>
      <c r="T56" s="5">
        <f t="shared" si="12"/>
      </c>
      <c r="U56" s="5">
        <f t="shared" si="13"/>
      </c>
      <c r="V56" s="5">
        <f t="shared" si="14"/>
      </c>
      <c r="W56" s="6"/>
      <c r="X56" s="4">
        <f t="shared" si="15"/>
      </c>
      <c r="Y56" s="5">
        <f t="shared" si="16"/>
      </c>
      <c r="Z56" s="5">
        <f t="shared" si="17"/>
      </c>
      <c r="AA56" s="5">
        <f t="shared" si="18"/>
      </c>
      <c r="AB56" s="5">
        <f t="shared" si="19"/>
      </c>
      <c r="AC56" s="6"/>
    </row>
    <row r="57" spans="1:29" ht="29.25" customHeight="1">
      <c r="A57" s="32"/>
      <c r="B57" s="40">
        <v>41</v>
      </c>
      <c r="C57" s="39"/>
      <c r="D57" s="38"/>
      <c r="E57" s="89"/>
      <c r="F57" s="4">
        <f t="shared" si="0"/>
      </c>
      <c r="G57" s="5">
        <f t="shared" si="7"/>
      </c>
      <c r="H57" s="5">
        <f t="shared" si="8"/>
      </c>
      <c r="I57" s="5">
        <f t="shared" si="9"/>
      </c>
      <c r="J57" s="5">
        <f t="shared" si="10"/>
      </c>
      <c r="K57" s="6"/>
      <c r="L57" s="4">
        <f t="shared" si="1"/>
      </c>
      <c r="M57" s="5">
        <f t="shared" si="3"/>
      </c>
      <c r="N57" s="5">
        <f t="shared" si="4"/>
      </c>
      <c r="O57" s="5">
        <f t="shared" si="5"/>
      </c>
      <c r="P57" s="5">
        <f t="shared" si="6"/>
      </c>
      <c r="Q57" s="6"/>
      <c r="R57" s="4">
        <f t="shared" si="2"/>
      </c>
      <c r="S57" s="5">
        <f t="shared" si="11"/>
      </c>
      <c r="T57" s="5">
        <f t="shared" si="12"/>
      </c>
      <c r="U57" s="5">
        <f t="shared" si="13"/>
      </c>
      <c r="V57" s="5">
        <f t="shared" si="14"/>
      </c>
      <c r="W57" s="6"/>
      <c r="X57" s="4">
        <f t="shared" si="15"/>
      </c>
      <c r="Y57" s="5">
        <f t="shared" si="16"/>
      </c>
      <c r="Z57" s="5">
        <f t="shared" si="17"/>
      </c>
      <c r="AA57" s="5">
        <f t="shared" si="18"/>
      </c>
      <c r="AB57" s="5">
        <f t="shared" si="19"/>
      </c>
      <c r="AC57" s="6"/>
    </row>
    <row r="58" spans="1:29" ht="29.25" customHeight="1">
      <c r="A58" s="32"/>
      <c r="B58" s="40">
        <v>42</v>
      </c>
      <c r="C58" s="39"/>
      <c r="D58" s="38"/>
      <c r="E58" s="89"/>
      <c r="F58" s="4">
        <f t="shared" si="0"/>
      </c>
      <c r="G58" s="5">
        <f t="shared" si="7"/>
      </c>
      <c r="H58" s="5">
        <f t="shared" si="8"/>
      </c>
      <c r="I58" s="5">
        <f t="shared" si="9"/>
      </c>
      <c r="J58" s="5">
        <f t="shared" si="10"/>
      </c>
      <c r="K58" s="6"/>
      <c r="L58" s="4">
        <f t="shared" si="1"/>
      </c>
      <c r="M58" s="5">
        <f t="shared" si="3"/>
      </c>
      <c r="N58" s="5">
        <f t="shared" si="4"/>
      </c>
      <c r="O58" s="5">
        <f t="shared" si="5"/>
      </c>
      <c r="P58" s="5">
        <f t="shared" si="6"/>
      </c>
      <c r="Q58" s="6"/>
      <c r="R58" s="4">
        <f t="shared" si="2"/>
      </c>
      <c r="S58" s="5">
        <f t="shared" si="11"/>
      </c>
      <c r="T58" s="5">
        <f t="shared" si="12"/>
      </c>
      <c r="U58" s="5">
        <f t="shared" si="13"/>
      </c>
      <c r="V58" s="5">
        <f t="shared" si="14"/>
      </c>
      <c r="W58" s="6"/>
      <c r="X58" s="4">
        <f t="shared" si="15"/>
      </c>
      <c r="Y58" s="5">
        <f t="shared" si="16"/>
      </c>
      <c r="Z58" s="5">
        <f t="shared" si="17"/>
      </c>
      <c r="AA58" s="5">
        <f t="shared" si="18"/>
      </c>
      <c r="AB58" s="5">
        <f t="shared" si="19"/>
      </c>
      <c r="AC58" s="6"/>
    </row>
    <row r="59" spans="1:29" ht="29.25" customHeight="1">
      <c r="A59" s="32"/>
      <c r="B59" s="40">
        <v>43</v>
      </c>
      <c r="C59" s="39"/>
      <c r="D59" s="38"/>
      <c r="E59" s="89"/>
      <c r="F59" s="4">
        <f t="shared" si="0"/>
      </c>
      <c r="G59" s="5">
        <f t="shared" si="7"/>
      </c>
      <c r="H59" s="5">
        <f t="shared" si="8"/>
      </c>
      <c r="I59" s="5">
        <f t="shared" si="9"/>
      </c>
      <c r="J59" s="5">
        <f t="shared" si="10"/>
      </c>
      <c r="K59" s="6"/>
      <c r="L59" s="4">
        <f t="shared" si="1"/>
      </c>
      <c r="M59" s="5">
        <f t="shared" si="3"/>
      </c>
      <c r="N59" s="5">
        <f t="shared" si="4"/>
      </c>
      <c r="O59" s="5">
        <f t="shared" si="5"/>
      </c>
      <c r="P59" s="5">
        <f t="shared" si="6"/>
      </c>
      <c r="Q59" s="6"/>
      <c r="R59" s="4">
        <f t="shared" si="2"/>
      </c>
      <c r="S59" s="5">
        <f t="shared" si="11"/>
      </c>
      <c r="T59" s="5">
        <f t="shared" si="12"/>
      </c>
      <c r="U59" s="5">
        <f t="shared" si="13"/>
      </c>
      <c r="V59" s="5">
        <f t="shared" si="14"/>
      </c>
      <c r="W59" s="6"/>
      <c r="X59" s="4">
        <f t="shared" si="15"/>
      </c>
      <c r="Y59" s="5">
        <f t="shared" si="16"/>
      </c>
      <c r="Z59" s="5">
        <f t="shared" si="17"/>
      </c>
      <c r="AA59" s="5">
        <f t="shared" si="18"/>
      </c>
      <c r="AB59" s="5">
        <f t="shared" si="19"/>
      </c>
      <c r="AC59" s="6"/>
    </row>
    <row r="60" spans="1:29" ht="29.25" customHeight="1">
      <c r="A60" s="32"/>
      <c r="B60" s="40">
        <v>44</v>
      </c>
      <c r="C60" s="39"/>
      <c r="D60" s="38"/>
      <c r="E60" s="89"/>
      <c r="F60" s="4">
        <f t="shared" si="0"/>
      </c>
      <c r="G60" s="5">
        <f t="shared" si="7"/>
      </c>
      <c r="H60" s="5">
        <f t="shared" si="8"/>
      </c>
      <c r="I60" s="5">
        <f t="shared" si="9"/>
      </c>
      <c r="J60" s="5">
        <f t="shared" si="10"/>
      </c>
      <c r="K60" s="6"/>
      <c r="L60" s="4">
        <f t="shared" si="1"/>
      </c>
      <c r="M60" s="5">
        <f t="shared" si="3"/>
      </c>
      <c r="N60" s="5">
        <f t="shared" si="4"/>
      </c>
      <c r="O60" s="5">
        <f t="shared" si="5"/>
      </c>
      <c r="P60" s="5">
        <f t="shared" si="6"/>
      </c>
      <c r="Q60" s="6"/>
      <c r="R60" s="4">
        <f t="shared" si="2"/>
      </c>
      <c r="S60" s="5">
        <f t="shared" si="11"/>
      </c>
      <c r="T60" s="5">
        <f t="shared" si="12"/>
      </c>
      <c r="U60" s="5">
        <f t="shared" si="13"/>
      </c>
      <c r="V60" s="5">
        <f t="shared" si="14"/>
      </c>
      <c r="W60" s="6"/>
      <c r="X60" s="4">
        <f t="shared" si="15"/>
      </c>
      <c r="Y60" s="5">
        <f t="shared" si="16"/>
      </c>
      <c r="Z60" s="5">
        <f t="shared" si="17"/>
      </c>
      <c r="AA60" s="5">
        <f t="shared" si="18"/>
      </c>
      <c r="AB60" s="5">
        <f t="shared" si="19"/>
      </c>
      <c r="AC60" s="6"/>
    </row>
    <row r="61" spans="1:29" ht="29.25" customHeight="1">
      <c r="A61" s="32"/>
      <c r="B61" s="40">
        <v>45</v>
      </c>
      <c r="C61" s="39"/>
      <c r="D61" s="38"/>
      <c r="E61" s="89"/>
      <c r="F61" s="4">
        <f t="shared" si="0"/>
      </c>
      <c r="G61" s="5">
        <f t="shared" si="7"/>
      </c>
      <c r="H61" s="5">
        <f t="shared" si="8"/>
      </c>
      <c r="I61" s="5">
        <f t="shared" si="9"/>
      </c>
      <c r="J61" s="5">
        <f t="shared" si="10"/>
      </c>
      <c r="K61" s="6"/>
      <c r="L61" s="4">
        <f t="shared" si="1"/>
      </c>
      <c r="M61" s="5">
        <f t="shared" si="3"/>
      </c>
      <c r="N61" s="5">
        <f t="shared" si="4"/>
      </c>
      <c r="O61" s="5">
        <f t="shared" si="5"/>
      </c>
      <c r="P61" s="5">
        <f t="shared" si="6"/>
      </c>
      <c r="Q61" s="6"/>
      <c r="R61" s="4">
        <f t="shared" si="2"/>
      </c>
      <c r="S61" s="5">
        <f t="shared" si="11"/>
      </c>
      <c r="T61" s="5">
        <f t="shared" si="12"/>
      </c>
      <c r="U61" s="5">
        <f t="shared" si="13"/>
      </c>
      <c r="V61" s="5">
        <f t="shared" si="14"/>
      </c>
      <c r="W61" s="6"/>
      <c r="X61" s="4">
        <f t="shared" si="15"/>
      </c>
      <c r="Y61" s="5">
        <f t="shared" si="16"/>
      </c>
      <c r="Z61" s="5">
        <f t="shared" si="17"/>
      </c>
      <c r="AA61" s="5">
        <f t="shared" si="18"/>
      </c>
      <c r="AB61" s="5">
        <f t="shared" si="19"/>
      </c>
      <c r="AC61" s="6"/>
    </row>
    <row r="62" spans="1:29" ht="29.25" customHeight="1">
      <c r="A62" s="32"/>
      <c r="B62" s="40">
        <v>46</v>
      </c>
      <c r="C62" s="39"/>
      <c r="D62" s="38"/>
      <c r="E62" s="89"/>
      <c r="F62" s="4">
        <f t="shared" si="0"/>
      </c>
      <c r="G62" s="5">
        <f t="shared" si="7"/>
      </c>
      <c r="H62" s="5">
        <f t="shared" si="8"/>
      </c>
      <c r="I62" s="5">
        <f t="shared" si="9"/>
      </c>
      <c r="J62" s="5">
        <f t="shared" si="10"/>
      </c>
      <c r="K62" s="6"/>
      <c r="L62" s="4">
        <f t="shared" si="1"/>
      </c>
      <c r="M62" s="5">
        <f t="shared" si="3"/>
      </c>
      <c r="N62" s="5">
        <f t="shared" si="4"/>
      </c>
      <c r="O62" s="5">
        <f t="shared" si="5"/>
      </c>
      <c r="P62" s="5">
        <f t="shared" si="6"/>
      </c>
      <c r="Q62" s="6"/>
      <c r="R62" s="4">
        <f t="shared" si="2"/>
      </c>
      <c r="S62" s="5">
        <f t="shared" si="11"/>
      </c>
      <c r="T62" s="5">
        <f t="shared" si="12"/>
      </c>
      <c r="U62" s="5">
        <f t="shared" si="13"/>
      </c>
      <c r="V62" s="5">
        <f t="shared" si="14"/>
      </c>
      <c r="W62" s="6"/>
      <c r="X62" s="4">
        <f t="shared" si="15"/>
      </c>
      <c r="Y62" s="5">
        <f t="shared" si="16"/>
      </c>
      <c r="Z62" s="5">
        <f t="shared" si="17"/>
      </c>
      <c r="AA62" s="5">
        <f t="shared" si="18"/>
      </c>
      <c r="AB62" s="5">
        <f t="shared" si="19"/>
      </c>
      <c r="AC62" s="6"/>
    </row>
    <row r="63" spans="1:29" ht="29.25" customHeight="1">
      <c r="A63" s="32"/>
      <c r="B63" s="40">
        <v>47</v>
      </c>
      <c r="C63" s="39"/>
      <c r="D63" s="38"/>
      <c r="E63" s="89"/>
      <c r="F63" s="4">
        <f t="shared" si="0"/>
      </c>
      <c r="G63" s="5">
        <f t="shared" si="7"/>
      </c>
      <c r="H63" s="5">
        <f t="shared" si="8"/>
      </c>
      <c r="I63" s="5">
        <f t="shared" si="9"/>
      </c>
      <c r="J63" s="5">
        <f t="shared" si="10"/>
      </c>
      <c r="K63" s="6"/>
      <c r="L63" s="4">
        <f t="shared" si="1"/>
      </c>
      <c r="M63" s="5">
        <f t="shared" si="3"/>
      </c>
      <c r="N63" s="5">
        <f t="shared" si="4"/>
      </c>
      <c r="O63" s="5">
        <f t="shared" si="5"/>
      </c>
      <c r="P63" s="5">
        <f t="shared" si="6"/>
      </c>
      <c r="Q63" s="6"/>
      <c r="R63" s="4">
        <f t="shared" si="2"/>
      </c>
      <c r="S63" s="5">
        <f t="shared" si="11"/>
      </c>
      <c r="T63" s="5">
        <f t="shared" si="12"/>
      </c>
      <c r="U63" s="5">
        <f t="shared" si="13"/>
      </c>
      <c r="V63" s="5">
        <f t="shared" si="14"/>
      </c>
      <c r="W63" s="6"/>
      <c r="X63" s="4">
        <f t="shared" si="15"/>
      </c>
      <c r="Y63" s="5">
        <f t="shared" si="16"/>
      </c>
      <c r="Z63" s="5">
        <f t="shared" si="17"/>
      </c>
      <c r="AA63" s="5">
        <f t="shared" si="18"/>
      </c>
      <c r="AB63" s="5">
        <f t="shared" si="19"/>
      </c>
      <c r="AC63" s="6"/>
    </row>
    <row r="64" spans="1:29" ht="29.25" customHeight="1">
      <c r="A64" s="32"/>
      <c r="B64" s="40">
        <v>48</v>
      </c>
      <c r="C64" s="39"/>
      <c r="D64" s="38"/>
      <c r="E64" s="89"/>
      <c r="F64" s="4">
        <f t="shared" si="0"/>
      </c>
      <c r="G64" s="5">
        <f t="shared" si="7"/>
      </c>
      <c r="H64" s="5">
        <f t="shared" si="8"/>
      </c>
      <c r="I64" s="5">
        <f t="shared" si="9"/>
      </c>
      <c r="J64" s="5">
        <f t="shared" si="10"/>
      </c>
      <c r="K64" s="6"/>
      <c r="L64" s="4">
        <f t="shared" si="1"/>
      </c>
      <c r="M64" s="5">
        <f t="shared" si="3"/>
      </c>
      <c r="N64" s="5">
        <f t="shared" si="4"/>
      </c>
      <c r="O64" s="5">
        <f t="shared" si="5"/>
      </c>
      <c r="P64" s="5">
        <f t="shared" si="6"/>
      </c>
      <c r="Q64" s="6"/>
      <c r="R64" s="4">
        <f t="shared" si="2"/>
      </c>
      <c r="S64" s="5">
        <f t="shared" si="11"/>
      </c>
      <c r="T64" s="5">
        <f t="shared" si="12"/>
      </c>
      <c r="U64" s="5">
        <f t="shared" si="13"/>
      </c>
      <c r="V64" s="5">
        <f t="shared" si="14"/>
      </c>
      <c r="W64" s="6"/>
      <c r="X64" s="4">
        <f t="shared" si="15"/>
      </c>
      <c r="Y64" s="5">
        <f t="shared" si="16"/>
      </c>
      <c r="Z64" s="5">
        <f t="shared" si="17"/>
      </c>
      <c r="AA64" s="5">
        <f t="shared" si="18"/>
      </c>
      <c r="AB64" s="5">
        <f t="shared" si="19"/>
      </c>
      <c r="AC64" s="6"/>
    </row>
    <row r="65" spans="1:29" ht="29.25" customHeight="1">
      <c r="A65" s="32"/>
      <c r="B65" s="40">
        <v>49</v>
      </c>
      <c r="C65" s="39"/>
      <c r="D65" s="38"/>
      <c r="E65" s="89"/>
      <c r="F65" s="4">
        <f t="shared" si="0"/>
      </c>
      <c r="G65" s="5">
        <f t="shared" si="7"/>
      </c>
      <c r="H65" s="5">
        <f t="shared" si="8"/>
      </c>
      <c r="I65" s="5">
        <f t="shared" si="9"/>
      </c>
      <c r="J65" s="5">
        <f t="shared" si="10"/>
      </c>
      <c r="K65" s="6"/>
      <c r="L65" s="4">
        <f t="shared" si="1"/>
      </c>
      <c r="M65" s="5">
        <f t="shared" si="3"/>
      </c>
      <c r="N65" s="5">
        <f t="shared" si="4"/>
      </c>
      <c r="O65" s="5">
        <f t="shared" si="5"/>
      </c>
      <c r="P65" s="5">
        <f t="shared" si="6"/>
      </c>
      <c r="Q65" s="6"/>
      <c r="R65" s="4">
        <f t="shared" si="2"/>
      </c>
      <c r="S65" s="5">
        <f t="shared" si="11"/>
      </c>
      <c r="T65" s="5">
        <f t="shared" si="12"/>
      </c>
      <c r="U65" s="5">
        <f t="shared" si="13"/>
      </c>
      <c r="V65" s="5">
        <f t="shared" si="14"/>
      </c>
      <c r="W65" s="6"/>
      <c r="X65" s="4">
        <f t="shared" si="15"/>
      </c>
      <c r="Y65" s="5">
        <f t="shared" si="16"/>
      </c>
      <c r="Z65" s="5">
        <f t="shared" si="17"/>
      </c>
      <c r="AA65" s="5">
        <f t="shared" si="18"/>
      </c>
      <c r="AB65" s="5">
        <f t="shared" si="19"/>
      </c>
      <c r="AC65" s="6"/>
    </row>
    <row r="66" spans="1:29" ht="29.25" customHeight="1" thickBot="1">
      <c r="A66" s="32"/>
      <c r="B66" s="41">
        <v>50</v>
      </c>
      <c r="C66" s="42"/>
      <c r="D66" s="43"/>
      <c r="E66" s="90"/>
      <c r="F66" s="73">
        <f t="shared" si="0"/>
      </c>
      <c r="G66" s="74">
        <f t="shared" si="7"/>
      </c>
      <c r="H66" s="74">
        <f t="shared" si="8"/>
      </c>
      <c r="I66" s="74">
        <f t="shared" si="9"/>
      </c>
      <c r="J66" s="74">
        <f t="shared" si="10"/>
      </c>
      <c r="K66" s="75"/>
      <c r="L66" s="73">
        <f t="shared" si="1"/>
      </c>
      <c r="M66" s="74">
        <f t="shared" si="3"/>
      </c>
      <c r="N66" s="74">
        <f t="shared" si="4"/>
      </c>
      <c r="O66" s="74">
        <f t="shared" si="5"/>
      </c>
      <c r="P66" s="74">
        <f t="shared" si="6"/>
      </c>
      <c r="Q66" s="75"/>
      <c r="R66" s="73">
        <f t="shared" si="2"/>
      </c>
      <c r="S66" s="74">
        <f t="shared" si="11"/>
      </c>
      <c r="T66" s="74">
        <f t="shared" si="12"/>
      </c>
      <c r="U66" s="74">
        <f t="shared" si="13"/>
      </c>
      <c r="V66" s="74">
        <f t="shared" si="14"/>
      </c>
      <c r="W66" s="75"/>
      <c r="X66" s="73">
        <f t="shared" si="15"/>
      </c>
      <c r="Y66" s="74">
        <f t="shared" si="16"/>
      </c>
      <c r="Z66" s="74">
        <f t="shared" si="17"/>
      </c>
      <c r="AA66" s="74">
        <f t="shared" si="18"/>
      </c>
      <c r="AB66" s="74">
        <f t="shared" si="19"/>
      </c>
      <c r="AC66" s="75"/>
    </row>
    <row r="67" spans="2:2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2:2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ht="15" hidden="1">
      <c r="E69" s="82" t="s">
        <v>4</v>
      </c>
    </row>
    <row r="70" ht="15" hidden="1">
      <c r="E70" s="82" t="s">
        <v>5</v>
      </c>
    </row>
    <row r="71" ht="14.25" hidden="1"/>
    <row r="72" ht="15" hidden="1">
      <c r="E72" s="82" t="s">
        <v>25</v>
      </c>
    </row>
  </sheetData>
  <sheetProtection/>
  <mergeCells count="14">
    <mergeCell ref="F13:AC13"/>
    <mergeCell ref="B1:W1"/>
    <mergeCell ref="L15:Q15"/>
    <mergeCell ref="R15:W15"/>
    <mergeCell ref="B13:B16"/>
    <mergeCell ref="C13:C16"/>
    <mergeCell ref="D13:D16"/>
    <mergeCell ref="E13:E16"/>
    <mergeCell ref="F14:K14"/>
    <mergeCell ref="L14:Q14"/>
    <mergeCell ref="R14:W14"/>
    <mergeCell ref="F15:K15"/>
    <mergeCell ref="X14:AC14"/>
    <mergeCell ref="X15:AC15"/>
  </mergeCells>
  <dataValidations count="2">
    <dataValidation type="list" allowBlank="1" showInputMessage="1" showErrorMessage="1" error="Pilih Jantina Murid" sqref="E17:E66">
      <formula1>$E$69:$E$70</formula1>
    </dataValidation>
    <dataValidation type="list" allowBlank="1" showInputMessage="1" showErrorMessage="1" error="Taip atau pilih &quot;X&quot; jika murid menguasai Band" sqref="F17:AC66">
      <formula1>$E$72</formula1>
    </dataValidation>
  </dataValidations>
  <printOptions/>
  <pageMargins left="0.7" right="0.7" top="0.75" bottom="0.75" header="0.3" footer="0.3"/>
  <pageSetup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showGridLines="0" showRowColHeaders="0" view="pageBreakPreview" zoomScaleNormal="60" zoomScaleSheetLayoutView="100" zoomScalePageLayoutView="0" workbookViewId="0" topLeftCell="A1">
      <selection activeCell="G2" sqref="G1:G16384"/>
    </sheetView>
  </sheetViews>
  <sheetFormatPr defaultColWidth="9.140625" defaultRowHeight="15"/>
  <cols>
    <col min="1" max="1" width="9.140625" style="55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6" width="9.00390625" style="1" customWidth="1"/>
    <col min="7" max="7" width="9.00390625" style="1" hidden="1" customWidth="1"/>
    <col min="8" max="9" width="6.7109375" style="1" hidden="1" customWidth="1"/>
    <col min="10" max="10" width="9.140625" style="55" customWidth="1"/>
    <col min="11" max="17" width="9.140625" style="1" customWidth="1"/>
    <col min="18" max="18" width="0" style="1" hidden="1" customWidth="1"/>
    <col min="19" max="16384" width="9.140625" style="1" customWidth="1"/>
  </cols>
  <sheetData>
    <row r="1" spans="1:10" s="57" customFormat="1" ht="20.25" customHeight="1">
      <c r="A1" s="122" t="s">
        <v>33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57" customFormat="1" ht="20.25" customHeight="1">
      <c r="A2" s="53"/>
      <c r="B2" s="72" t="s">
        <v>10</v>
      </c>
      <c r="C2" s="56"/>
      <c r="D2" s="21">
        <f>'BORANG PEREKODAN'!D2</f>
        <v>2014</v>
      </c>
      <c r="E2" s="56"/>
      <c r="F2" s="56"/>
      <c r="G2" s="56"/>
      <c r="H2" s="56"/>
      <c r="I2" s="56"/>
      <c r="J2" s="55"/>
    </row>
    <row r="3" spans="1:18" s="55" customFormat="1" ht="20.25" customHeight="1">
      <c r="A3" s="53"/>
      <c r="B3" s="72" t="s">
        <v>11</v>
      </c>
      <c r="C3" s="56"/>
      <c r="D3" s="22" t="str">
        <f>'BORANG PEREKODAN'!D3</f>
        <v>SK SULTAN ABU BAKAR (1)</v>
      </c>
      <c r="E3" s="56"/>
      <c r="F3" s="56"/>
      <c r="G3" s="56"/>
      <c r="H3" s="56"/>
      <c r="I3" s="56"/>
      <c r="R3" s="80">
        <v>1</v>
      </c>
    </row>
    <row r="4" spans="1:18" s="55" customFormat="1" ht="21" customHeight="1">
      <c r="A4" s="53"/>
      <c r="B4" s="72" t="s">
        <v>7</v>
      </c>
      <c r="C4" s="56"/>
      <c r="D4" s="22" t="str">
        <f>'BORANG PEREKODAN'!D4</f>
        <v>NILAM</v>
      </c>
      <c r="E4" s="56"/>
      <c r="F4" s="56"/>
      <c r="G4" s="56"/>
      <c r="H4" s="56"/>
      <c r="I4" s="56"/>
      <c r="R4" s="80">
        <v>2</v>
      </c>
    </row>
    <row r="5" spans="1:18" s="55" customFormat="1" ht="21" customHeight="1">
      <c r="A5" s="53"/>
      <c r="B5" s="72" t="s">
        <v>6</v>
      </c>
      <c r="C5" s="56"/>
      <c r="D5" s="22" t="str">
        <f>'BORANG PEREKODAN'!D5</f>
        <v>PENDIDIKAN MORAL TAHUN 2</v>
      </c>
      <c r="E5" s="56"/>
      <c r="F5" s="56"/>
      <c r="G5" s="56"/>
      <c r="H5" s="56"/>
      <c r="I5" s="56"/>
      <c r="R5" s="80">
        <v>3</v>
      </c>
    </row>
    <row r="6" spans="1:18" s="55" customFormat="1" ht="21" customHeight="1">
      <c r="A6" s="53"/>
      <c r="B6" s="72" t="s">
        <v>12</v>
      </c>
      <c r="C6" s="56"/>
      <c r="D6" s="22">
        <f>'BORANG PEREKODAN'!D6</f>
        <v>0</v>
      </c>
      <c r="E6" s="56"/>
      <c r="F6" s="56"/>
      <c r="G6" s="56"/>
      <c r="H6" s="56"/>
      <c r="I6" s="56"/>
      <c r="R6" s="80">
        <v>4</v>
      </c>
    </row>
    <row r="7" spans="1:18" s="55" customFormat="1" ht="21" customHeight="1">
      <c r="A7" s="53"/>
      <c r="B7" s="58"/>
      <c r="C7" s="56"/>
      <c r="D7" s="56"/>
      <c r="E7" s="56"/>
      <c r="F7" s="56"/>
      <c r="G7" s="56"/>
      <c r="H7" s="56"/>
      <c r="I7" s="56"/>
      <c r="R7" s="80">
        <v>5</v>
      </c>
    </row>
    <row r="8" spans="1:18" ht="21" customHeight="1">
      <c r="A8" s="53"/>
      <c r="B8" s="58"/>
      <c r="C8" s="56"/>
      <c r="D8" s="56"/>
      <c r="E8" s="56"/>
      <c r="F8" s="56"/>
      <c r="G8" s="56"/>
      <c r="H8" s="56"/>
      <c r="I8" s="56"/>
      <c r="R8" s="81" t="s">
        <v>18</v>
      </c>
    </row>
    <row r="9" spans="1:9" ht="21.75" customHeight="1">
      <c r="A9" s="53"/>
      <c r="B9" s="58"/>
      <c r="C9" s="56"/>
      <c r="D9" s="56"/>
      <c r="E9" s="56"/>
      <c r="F9" s="56"/>
      <c r="G9" s="56"/>
      <c r="H9" s="56"/>
      <c r="I9" s="56"/>
    </row>
    <row r="10" spans="1:9" ht="30" customHeight="1" thickBot="1">
      <c r="A10" s="53"/>
      <c r="B10" s="55"/>
      <c r="C10" s="59"/>
      <c r="D10" s="55"/>
      <c r="E10" s="55"/>
      <c r="F10" s="94" t="s">
        <v>19</v>
      </c>
      <c r="G10" s="55"/>
      <c r="H10" s="55"/>
      <c r="I10" s="55"/>
    </row>
    <row r="11" spans="1:9" ht="30" customHeight="1">
      <c r="A11" s="53"/>
      <c r="B11" s="123" t="s">
        <v>0</v>
      </c>
      <c r="C11" s="127" t="s">
        <v>15</v>
      </c>
      <c r="D11" s="125" t="s">
        <v>3</v>
      </c>
      <c r="E11" s="129" t="s">
        <v>2</v>
      </c>
      <c r="F11" s="131" t="str">
        <f>'PENYATAAN DESKRIPTOR'!B4</f>
        <v>TEMA</v>
      </c>
      <c r="G11" s="132"/>
      <c r="H11" s="132"/>
      <c r="I11" s="133"/>
    </row>
    <row r="12" spans="1:9" ht="30" customHeight="1">
      <c r="A12" s="53"/>
      <c r="B12" s="124"/>
      <c r="C12" s="128"/>
      <c r="D12" s="126"/>
      <c r="E12" s="130"/>
      <c r="F12" s="44">
        <v>1</v>
      </c>
      <c r="G12" s="44">
        <v>2</v>
      </c>
      <c r="H12" s="44">
        <v>3</v>
      </c>
      <c r="I12" s="47">
        <v>4</v>
      </c>
    </row>
    <row r="13" spans="1:9" ht="30" customHeight="1">
      <c r="A13" s="53"/>
      <c r="B13" s="48">
        <f>IF('BORANG PEREKODAN'!B17="","",'BORANG PEREKODAN'!B17)</f>
        <v>1</v>
      </c>
      <c r="C13" s="45" t="str">
        <f>IF('BORANG PEREKODAN'!C17="","",'BORANG PEREKODAN'!C17)</f>
        <v>060422010968</v>
      </c>
      <c r="D13" s="46" t="str">
        <f>IF('BORANG PEREKODAN'!D17="","",'BORANG PEREKODAN'!D17)</f>
        <v>AFIQAH BINTI ABU BAKAR</v>
      </c>
      <c r="E13" s="45" t="str">
        <f>IF('BORANG PEREKODAN'!E17="","",'BORANG PEREKODAN'!E17)</f>
        <v>P</v>
      </c>
      <c r="F13" s="23">
        <f>IF('BORANG PEREKODAN'!K17="X","6*",IF('BORANG PEREKODAN'!J17="X",5,IF('BORANG PEREKODAN'!I17="X",4,IF('BORANG PEREKODAN'!H17="X",3,IF('BORANG PEREKODAN'!G17="X",2,IF('BORANG PEREKODAN'!F17="X",1,""))))))</f>
      </c>
      <c r="G13" s="23">
        <f>IF('BORANG PEREKODAN'!Q17="X","6*",IF('BORANG PEREKODAN'!P17="X",5,IF('BORANG PEREKODAN'!O17="X",4,IF('BORANG PEREKODAN'!N17="X",3,IF('BORANG PEREKODAN'!M17="X",2,IF('BORANG PEREKODAN'!L17="X",1,""))))))</f>
      </c>
      <c r="H13" s="23">
        <f>IF('BORANG PEREKODAN'!W17="X","6*",IF('BORANG PEREKODAN'!V17="X",5,IF('BORANG PEREKODAN'!U17="X",4,IF('BORANG PEREKODAN'!T17="X",3,IF('BORANG PEREKODAN'!S17="X",2,IF('BORANG PEREKODAN'!R17="X",1,""))))))</f>
      </c>
      <c r="I13" s="49">
        <f>IF('BORANG PEREKODAN'!AC17="X","6*",IF('BORANG PEREKODAN'!AB17="X",5,IF('BORANG PEREKODAN'!AA17="X",4,IF('BORANG PEREKODAN'!Z17="X",3,IF('BORANG PEREKODAN'!Y17="X",2,IF('BORANG PEREKODAN'!X17="X",1,""))))))</f>
      </c>
    </row>
    <row r="14" spans="1:9" ht="30" customHeight="1">
      <c r="A14" s="53"/>
      <c r="B14" s="48">
        <f>IF('BORANG PEREKODAN'!B18="","",'BORANG PEREKODAN'!B18)</f>
        <v>2</v>
      </c>
      <c r="C14" s="45" t="str">
        <f>IF('BORANG PEREKODAN'!C18="","",'BORANG PEREKODAN'!C18)</f>
        <v>060303011044</v>
      </c>
      <c r="D14" s="46" t="str">
        <f>IF('BORANG PEREKODAN'!D18="","",'BORANG PEREKODAN'!D18)</f>
        <v>AFRINA SOFEA BINTI MEEHARZAR</v>
      </c>
      <c r="E14" s="45" t="str">
        <f>IF('BORANG PEREKODAN'!E18="","",'BORANG PEREKODAN'!E18)</f>
        <v>P</v>
      </c>
      <c r="F14" s="23">
        <f>IF('BORANG PEREKODAN'!K18="X","6*",IF('BORANG PEREKODAN'!J18="X",5,IF('BORANG PEREKODAN'!I18="X",4,IF('BORANG PEREKODAN'!H18="X",3,IF('BORANG PEREKODAN'!G18="X",2,IF('BORANG PEREKODAN'!F18="X",1,""))))))</f>
      </c>
      <c r="G14" s="23">
        <f>IF('BORANG PEREKODAN'!Q18="X","6*",IF('BORANG PEREKODAN'!P18="X",5,IF('BORANG PEREKODAN'!O18="X",4,IF('BORANG PEREKODAN'!N18="X",3,IF('BORANG PEREKODAN'!M18="X",2,IF('BORANG PEREKODAN'!L18="X",1,""))))))</f>
      </c>
      <c r="H14" s="23">
        <f>IF('BORANG PEREKODAN'!W18="X","6*",IF('BORANG PEREKODAN'!V18="X",5,IF('BORANG PEREKODAN'!U18="X",4,IF('BORANG PEREKODAN'!T18="X",3,IF('BORANG PEREKODAN'!S18="X",2,IF('BORANG PEREKODAN'!R18="X",1,""))))))</f>
      </c>
      <c r="I14" s="49">
        <f>IF('BORANG PEREKODAN'!AC18="X","6*",IF('BORANG PEREKODAN'!AB18="X",5,IF('BORANG PEREKODAN'!AA18="X",4,IF('BORANG PEREKODAN'!Z18="X",3,IF('BORANG PEREKODAN'!Y18="X",2,IF('BORANG PEREKODAN'!X18="X",1,""))))))</f>
      </c>
    </row>
    <row r="15" spans="1:9" ht="30" customHeight="1">
      <c r="A15" s="53"/>
      <c r="B15" s="48">
        <f>IF('BORANG PEREKODAN'!B19="","",'BORANG PEREKODAN'!B19)</f>
        <v>3</v>
      </c>
      <c r="C15" s="45" t="str">
        <f>IF('BORANG PEREKODAN'!C19="","",'BORANG PEREKODAN'!C19)</f>
        <v>060502010116</v>
      </c>
      <c r="D15" s="46" t="str">
        <f>IF('BORANG PEREKODAN'!D19="","",'BORANG PEREKODAN'!D19)</f>
        <v>AIZAA HARISYA BINTI MUNJANI</v>
      </c>
      <c r="E15" s="45" t="str">
        <f>IF('BORANG PEREKODAN'!E19="","",'BORANG PEREKODAN'!E19)</f>
        <v>P</v>
      </c>
      <c r="F15" s="23">
        <f>IF('BORANG PEREKODAN'!K19="X","6*",IF('BORANG PEREKODAN'!J19="X",5,IF('BORANG PEREKODAN'!I19="X",4,IF('BORANG PEREKODAN'!H19="X",3,IF('BORANG PEREKODAN'!G19="X",2,IF('BORANG PEREKODAN'!F19="X",1,""))))))</f>
      </c>
      <c r="G15" s="23">
        <f>IF('BORANG PEREKODAN'!Q19="X","6*",IF('BORANG PEREKODAN'!P19="X",5,IF('BORANG PEREKODAN'!O19="X",4,IF('BORANG PEREKODAN'!N19="X",3,IF('BORANG PEREKODAN'!M19="X",2,IF('BORANG PEREKODAN'!L19="X",1,""))))))</f>
      </c>
      <c r="H15" s="23">
        <f>IF('BORANG PEREKODAN'!W19="X","6*",IF('BORANG PEREKODAN'!V19="X",5,IF('BORANG PEREKODAN'!U19="X",4,IF('BORANG PEREKODAN'!T19="X",3,IF('BORANG PEREKODAN'!S19="X",2,IF('BORANG PEREKODAN'!R19="X",1,""))))))</f>
      </c>
      <c r="I15" s="49">
        <f>IF('BORANG PEREKODAN'!AC19="X","6*",IF('BORANG PEREKODAN'!AB19="X",5,IF('BORANG PEREKODAN'!AA19="X",4,IF('BORANG PEREKODAN'!Z19="X",3,IF('BORANG PEREKODAN'!Y19="X",2,IF('BORANG PEREKODAN'!X19="X",1,""))))))</f>
      </c>
    </row>
    <row r="16" spans="1:9" ht="30" customHeight="1">
      <c r="A16" s="53"/>
      <c r="B16" s="48">
        <f>IF('BORANG PEREKODAN'!B20="","",'BORANG PEREKODAN'!B20)</f>
        <v>4</v>
      </c>
      <c r="C16" s="45" t="str">
        <f>IF('BORANG PEREKODAN'!C20="","",'BORANG PEREKODAN'!C20)</f>
        <v>060606010620</v>
      </c>
      <c r="D16" s="46" t="str">
        <f>IF('BORANG PEREKODAN'!D20="","",'BORANG PEREKODAN'!D20)</f>
        <v>AYUNE IZZATI BINTI ABDUL RAHIM</v>
      </c>
      <c r="E16" s="45" t="str">
        <f>IF('BORANG PEREKODAN'!E20="","",'BORANG PEREKODAN'!E20)</f>
        <v>P</v>
      </c>
      <c r="F16" s="23">
        <f>IF('BORANG PEREKODAN'!K20="X","6*",IF('BORANG PEREKODAN'!J20="X",5,IF('BORANG PEREKODAN'!I20="X",4,IF('BORANG PEREKODAN'!H20="X",3,IF('BORANG PEREKODAN'!G20="X",2,IF('BORANG PEREKODAN'!F20="X",1,""))))))</f>
      </c>
      <c r="G16" s="23">
        <f>IF('BORANG PEREKODAN'!Q20="X","6*",IF('BORANG PEREKODAN'!P20="X",5,IF('BORANG PEREKODAN'!O20="X",4,IF('BORANG PEREKODAN'!N20="X",3,IF('BORANG PEREKODAN'!M20="X",2,IF('BORANG PEREKODAN'!L20="X",1,""))))))</f>
      </c>
      <c r="H16" s="23">
        <f>IF('BORANG PEREKODAN'!W20="X","6*",IF('BORANG PEREKODAN'!V20="X",5,IF('BORANG PEREKODAN'!U20="X",4,IF('BORANG PEREKODAN'!T20="X",3,IF('BORANG PEREKODAN'!S20="X",2,IF('BORANG PEREKODAN'!R20="X",1,""))))))</f>
      </c>
      <c r="I16" s="49">
        <f>IF('BORANG PEREKODAN'!AC20="X","6*",IF('BORANG PEREKODAN'!AB20="X",5,IF('BORANG PEREKODAN'!AA20="X",4,IF('BORANG PEREKODAN'!Z20="X",3,IF('BORANG PEREKODAN'!Y20="X",2,IF('BORANG PEREKODAN'!X20="X",1,""))))))</f>
      </c>
    </row>
    <row r="17" spans="1:9" ht="30" customHeight="1">
      <c r="A17" s="53"/>
      <c r="B17" s="48">
        <f>IF('BORANG PEREKODAN'!B21="","",'BORANG PEREKODAN'!B21)</f>
        <v>5</v>
      </c>
      <c r="C17" s="45" t="str">
        <f>IF('BORANG PEREKODAN'!C21="","",'BORANG PEREKODAN'!C21)</f>
        <v>061205011280</v>
      </c>
      <c r="D17" s="46" t="str">
        <f>IF('BORANG PEREKODAN'!D21="","",'BORANG PEREKODAN'!D21)</f>
        <v>EZZAH KHADIJAH BINTI  DZULKAFLI</v>
      </c>
      <c r="E17" s="45" t="str">
        <f>IF('BORANG PEREKODAN'!E21="","",'BORANG PEREKODAN'!E21)</f>
        <v>P</v>
      </c>
      <c r="F17" s="23">
        <f>IF('BORANG PEREKODAN'!K21="X","6*",IF('BORANG PEREKODAN'!J21="X",5,IF('BORANG PEREKODAN'!I21="X",4,IF('BORANG PEREKODAN'!H21="X",3,IF('BORANG PEREKODAN'!G21="X",2,IF('BORANG PEREKODAN'!F21="X",1,""))))))</f>
      </c>
      <c r="G17" s="23">
        <f>IF('BORANG PEREKODAN'!Q21="X","6*",IF('BORANG PEREKODAN'!P21="X",5,IF('BORANG PEREKODAN'!O21="X",4,IF('BORANG PEREKODAN'!N21="X",3,IF('BORANG PEREKODAN'!M21="X",2,IF('BORANG PEREKODAN'!L21="X",1,""))))))</f>
      </c>
      <c r="H17" s="23">
        <f>IF('BORANG PEREKODAN'!W21="X","6*",IF('BORANG PEREKODAN'!V21="X",5,IF('BORANG PEREKODAN'!U21="X",4,IF('BORANG PEREKODAN'!T21="X",3,IF('BORANG PEREKODAN'!S21="X",2,IF('BORANG PEREKODAN'!R21="X",1,""))))))</f>
      </c>
      <c r="I17" s="49">
        <f>IF('BORANG PEREKODAN'!AC21="X","6*",IF('BORANG PEREKODAN'!AB21="X",5,IF('BORANG PEREKODAN'!AA21="X",4,IF('BORANG PEREKODAN'!Z21="X",3,IF('BORANG PEREKODAN'!Y21="X",2,IF('BORANG PEREKODAN'!X21="X",1,""))))))</f>
      </c>
    </row>
    <row r="18" spans="1:9" ht="30" customHeight="1">
      <c r="A18" s="53"/>
      <c r="B18" s="48">
        <f>IF('BORANG PEREKODAN'!B22="","",'BORANG PEREKODAN'!B22)</f>
        <v>6</v>
      </c>
      <c r="C18" s="45" t="str">
        <f>IF('BORANG PEREKODAN'!C22="","",'BORANG PEREKODAN'!C22)</f>
        <v>061113011574</v>
      </c>
      <c r="D18" s="46" t="str">
        <f>IF('BORANG PEREKODAN'!D22="","",'BORANG PEREKODAN'!D22)</f>
        <v>ISMAHANI HAMIZAH BINTI KAMAL-LUDIN</v>
      </c>
      <c r="E18" s="45" t="str">
        <f>IF('BORANG PEREKODAN'!E22="","",'BORANG PEREKODAN'!E22)</f>
        <v>P</v>
      </c>
      <c r="F18" s="23">
        <f>IF('BORANG PEREKODAN'!K22="X","6*",IF('BORANG PEREKODAN'!J22="X",5,IF('BORANG PEREKODAN'!I22="X",4,IF('BORANG PEREKODAN'!H22="X",3,IF('BORANG PEREKODAN'!G22="X",2,IF('BORANG PEREKODAN'!F22="X",1,""))))))</f>
      </c>
      <c r="G18" s="23">
        <f>IF('BORANG PEREKODAN'!Q22="X","6*",IF('BORANG PEREKODAN'!P22="X",5,IF('BORANG PEREKODAN'!O22="X",4,IF('BORANG PEREKODAN'!N22="X",3,IF('BORANG PEREKODAN'!M22="X",2,IF('BORANG PEREKODAN'!L22="X",1,""))))))</f>
      </c>
      <c r="H18" s="23">
        <f>IF('BORANG PEREKODAN'!W22="X","6*",IF('BORANG PEREKODAN'!V22="X",5,IF('BORANG PEREKODAN'!U22="X",4,IF('BORANG PEREKODAN'!T22="X",3,IF('BORANG PEREKODAN'!S22="X",2,IF('BORANG PEREKODAN'!R22="X",1,""))))))</f>
      </c>
      <c r="I18" s="49">
        <f>IF('BORANG PEREKODAN'!AC22="X","6*",IF('BORANG PEREKODAN'!AB22="X",5,IF('BORANG PEREKODAN'!AA22="X",4,IF('BORANG PEREKODAN'!Z22="X",3,IF('BORANG PEREKODAN'!Y22="X",2,IF('BORANG PEREKODAN'!X22="X",1,""))))))</f>
      </c>
    </row>
    <row r="19" spans="1:9" ht="30" customHeight="1">
      <c r="A19" s="53"/>
      <c r="B19" s="48">
        <f>IF('BORANG PEREKODAN'!B23="","",'BORANG PEREKODAN'!B23)</f>
        <v>7</v>
      </c>
      <c r="C19" s="45" t="str">
        <f>IF('BORANG PEREKODAN'!C23="","",'BORANG PEREKODAN'!C23)</f>
        <v>060815101334</v>
      </c>
      <c r="D19" s="46" t="str">
        <f>IF('BORANG PEREKODAN'!D23="","",'BORANG PEREKODAN'!D23)</f>
        <v>IZZAH FARAH AMILA BINTI FAUZI</v>
      </c>
      <c r="E19" s="45" t="str">
        <f>IF('BORANG PEREKODAN'!E23="","",'BORANG PEREKODAN'!E23)</f>
        <v>P</v>
      </c>
      <c r="F19" s="23">
        <f>IF('BORANG PEREKODAN'!K23="X","6*",IF('BORANG PEREKODAN'!J23="X",5,IF('BORANG PEREKODAN'!I23="X",4,IF('BORANG PEREKODAN'!H23="X",3,IF('BORANG PEREKODAN'!G23="X",2,IF('BORANG PEREKODAN'!F23="X",1,""))))))</f>
      </c>
      <c r="G19" s="23">
        <f>IF('BORANG PEREKODAN'!Q23="X","6*",IF('BORANG PEREKODAN'!P23="X",5,IF('BORANG PEREKODAN'!O23="X",4,IF('BORANG PEREKODAN'!N23="X",3,IF('BORANG PEREKODAN'!M23="X",2,IF('BORANG PEREKODAN'!L23="X",1,""))))))</f>
      </c>
      <c r="H19" s="23">
        <f>IF('BORANG PEREKODAN'!W23="X","6*",IF('BORANG PEREKODAN'!V23="X",5,IF('BORANG PEREKODAN'!U23="X",4,IF('BORANG PEREKODAN'!T23="X",3,IF('BORANG PEREKODAN'!S23="X",2,IF('BORANG PEREKODAN'!R23="X",1,""))))))</f>
      </c>
      <c r="I19" s="49">
        <f>IF('BORANG PEREKODAN'!AC23="X","6*",IF('BORANG PEREKODAN'!AB23="X",5,IF('BORANG PEREKODAN'!AA23="X",4,IF('BORANG PEREKODAN'!Z23="X",3,IF('BORANG PEREKODAN'!Y23="X",2,IF('BORANG PEREKODAN'!X23="X",1,""))))))</f>
      </c>
    </row>
    <row r="20" spans="1:9" ht="30" customHeight="1">
      <c r="A20" s="53"/>
      <c r="B20" s="48">
        <f>IF('BORANG PEREKODAN'!B24="","",'BORANG PEREKODAN'!B24)</f>
        <v>8</v>
      </c>
      <c r="C20" s="45" t="str">
        <f>IF('BORANG PEREKODAN'!C24="","",'BORANG PEREKODAN'!C24)</f>
        <v>060319010740</v>
      </c>
      <c r="D20" s="46" t="str">
        <f>IF('BORANG PEREKODAN'!D24="","",'BORANG PEREKODAN'!D24)</f>
        <v>NOR SYAHEERA BINTI ABDULLAH</v>
      </c>
      <c r="E20" s="45" t="str">
        <f>IF('BORANG PEREKODAN'!E24="","",'BORANG PEREKODAN'!E24)</f>
        <v>P</v>
      </c>
      <c r="F20" s="23">
        <f>IF('BORANG PEREKODAN'!K24="X","6*",IF('BORANG PEREKODAN'!J24="X",5,IF('BORANG PEREKODAN'!I24="X",4,IF('BORANG PEREKODAN'!H24="X",3,IF('BORANG PEREKODAN'!G24="X",2,IF('BORANG PEREKODAN'!F24="X",1,""))))))</f>
      </c>
      <c r="G20" s="23">
        <f>IF('BORANG PEREKODAN'!Q24="X","6*",IF('BORANG PEREKODAN'!P24="X",5,IF('BORANG PEREKODAN'!O24="X",4,IF('BORANG PEREKODAN'!N24="X",3,IF('BORANG PEREKODAN'!M24="X",2,IF('BORANG PEREKODAN'!L24="X",1,""))))))</f>
      </c>
      <c r="H20" s="23">
        <f>IF('BORANG PEREKODAN'!W24="X","6*",IF('BORANG PEREKODAN'!V24="X",5,IF('BORANG PEREKODAN'!U24="X",4,IF('BORANG PEREKODAN'!T24="X",3,IF('BORANG PEREKODAN'!S24="X",2,IF('BORANG PEREKODAN'!R24="X",1,""))))))</f>
      </c>
      <c r="I20" s="49">
        <f>IF('BORANG PEREKODAN'!AC24="X","6*",IF('BORANG PEREKODAN'!AB24="X",5,IF('BORANG PEREKODAN'!AA24="X",4,IF('BORANG PEREKODAN'!Z24="X",3,IF('BORANG PEREKODAN'!Y24="X",2,IF('BORANG PEREKODAN'!X24="X",1,""))))))</f>
      </c>
    </row>
    <row r="21" spans="1:9" ht="30" customHeight="1">
      <c r="A21" s="53"/>
      <c r="B21" s="48">
        <f>IF('BORANG PEREKODAN'!B25="","",'BORANG PEREKODAN'!B25)</f>
        <v>9</v>
      </c>
      <c r="C21" s="45" t="str">
        <f>IF('BORANG PEREKODAN'!C25="","",'BORANG PEREKODAN'!C25)</f>
        <v>060204011540</v>
      </c>
      <c r="D21" s="46" t="str">
        <f>IF('BORANG PEREKODAN'!D25="","",'BORANG PEREKODAN'!D25)</f>
        <v>NUR 'AIN SYUHADAH</v>
      </c>
      <c r="E21" s="45" t="str">
        <f>IF('BORANG PEREKODAN'!E25="","",'BORANG PEREKODAN'!E25)</f>
        <v>P</v>
      </c>
      <c r="F21" s="23">
        <f>IF('BORANG PEREKODAN'!K25="X","6*",IF('BORANG PEREKODAN'!J25="X",5,IF('BORANG PEREKODAN'!I25="X",4,IF('BORANG PEREKODAN'!H25="X",3,IF('BORANG PEREKODAN'!G25="X",2,IF('BORANG PEREKODAN'!F25="X",1,""))))))</f>
      </c>
      <c r="G21" s="23">
        <f>IF('BORANG PEREKODAN'!Q25="X","6*",IF('BORANG PEREKODAN'!P25="X",5,IF('BORANG PEREKODAN'!O25="X",4,IF('BORANG PEREKODAN'!N25="X",3,IF('BORANG PEREKODAN'!M25="X",2,IF('BORANG PEREKODAN'!L25="X",1,""))))))</f>
      </c>
      <c r="H21" s="23">
        <f>IF('BORANG PEREKODAN'!W25="X","6*",IF('BORANG PEREKODAN'!V25="X",5,IF('BORANG PEREKODAN'!U25="X",4,IF('BORANG PEREKODAN'!T25="X",3,IF('BORANG PEREKODAN'!S25="X",2,IF('BORANG PEREKODAN'!R25="X",1,""))))))</f>
      </c>
      <c r="I21" s="49">
        <f>IF('BORANG PEREKODAN'!AC25="X","6*",IF('BORANG PEREKODAN'!AB25="X",5,IF('BORANG PEREKODAN'!AA25="X",4,IF('BORANG PEREKODAN'!Z25="X",3,IF('BORANG PEREKODAN'!Y25="X",2,IF('BORANG PEREKODAN'!X25="X",1,""))))))</f>
      </c>
    </row>
    <row r="22" spans="1:9" ht="30" customHeight="1">
      <c r="A22" s="53"/>
      <c r="B22" s="48">
        <f>IF('BORANG PEREKODAN'!B26="","",'BORANG PEREKODAN'!B26)</f>
        <v>10</v>
      </c>
      <c r="C22" s="45" t="str">
        <f>IF('BORANG PEREKODAN'!C26="","",'BORANG PEREKODAN'!C26)</f>
        <v>060414011354</v>
      </c>
      <c r="D22" s="46" t="str">
        <f>IF('BORANG PEREKODAN'!D26="","",'BORANG PEREKODAN'!D26)</f>
        <v>NUR ALIAH NAJWA BINTI SURIZAM</v>
      </c>
      <c r="E22" s="45" t="str">
        <f>IF('BORANG PEREKODAN'!E26="","",'BORANG PEREKODAN'!E26)</f>
        <v>P</v>
      </c>
      <c r="F22" s="23">
        <f>IF('BORANG PEREKODAN'!K26="X","6*",IF('BORANG PEREKODAN'!J26="X",5,IF('BORANG PEREKODAN'!I26="X",4,IF('BORANG PEREKODAN'!H26="X",3,IF('BORANG PEREKODAN'!G26="X",2,IF('BORANG PEREKODAN'!F26="X",1,""))))))</f>
      </c>
      <c r="G22" s="23">
        <f>IF('BORANG PEREKODAN'!Q26="X","6*",IF('BORANG PEREKODAN'!P26="X",5,IF('BORANG PEREKODAN'!O26="X",4,IF('BORANG PEREKODAN'!N26="X",3,IF('BORANG PEREKODAN'!M26="X",2,IF('BORANG PEREKODAN'!L26="X",1,""))))))</f>
      </c>
      <c r="H22" s="23">
        <f>IF('BORANG PEREKODAN'!W26="X","6*",IF('BORANG PEREKODAN'!V26="X",5,IF('BORANG PEREKODAN'!U26="X",4,IF('BORANG PEREKODAN'!T26="X",3,IF('BORANG PEREKODAN'!S26="X",2,IF('BORANG PEREKODAN'!R26="X",1,""))))))</f>
      </c>
      <c r="I22" s="49">
        <f>IF('BORANG PEREKODAN'!AC26="X","6*",IF('BORANG PEREKODAN'!AB26="X",5,IF('BORANG PEREKODAN'!AA26="X",4,IF('BORANG PEREKODAN'!Z26="X",3,IF('BORANG PEREKODAN'!Y26="X",2,IF('BORANG PEREKODAN'!X26="X",1,""))))))</f>
      </c>
    </row>
    <row r="23" spans="1:9" ht="30" customHeight="1">
      <c r="A23" s="53"/>
      <c r="B23" s="48">
        <f>IF('BORANG PEREKODAN'!B27="","",'BORANG PEREKODAN'!B27)</f>
        <v>11</v>
      </c>
      <c r="C23" s="45" t="str">
        <f>IF('BORANG PEREKODAN'!C27="","",'BORANG PEREKODAN'!C27)</f>
        <v>060117141232</v>
      </c>
      <c r="D23" s="46" t="str">
        <f>IF('BORANG PEREKODAN'!D27="","",'BORANG PEREKODAN'!D27)</f>
        <v>NUR BALQIS BINTI SUHADI</v>
      </c>
      <c r="E23" s="45" t="str">
        <f>IF('BORANG PEREKODAN'!E27="","",'BORANG PEREKODAN'!E27)</f>
        <v>P</v>
      </c>
      <c r="F23" s="23">
        <f>IF('BORANG PEREKODAN'!K27="X","6*",IF('BORANG PEREKODAN'!J27="X",5,IF('BORANG PEREKODAN'!I27="X",4,IF('BORANG PEREKODAN'!H27="X",3,IF('BORANG PEREKODAN'!G27="X",2,IF('BORANG PEREKODAN'!F27="X",1,""))))))</f>
      </c>
      <c r="G23" s="23">
        <f>IF('BORANG PEREKODAN'!Q27="X","6*",IF('BORANG PEREKODAN'!P27="X",5,IF('BORANG PEREKODAN'!O27="X",4,IF('BORANG PEREKODAN'!N27="X",3,IF('BORANG PEREKODAN'!M27="X",2,IF('BORANG PEREKODAN'!L27="X",1,""))))))</f>
      </c>
      <c r="H23" s="23">
        <f>IF('BORANG PEREKODAN'!W27="X","6*",IF('BORANG PEREKODAN'!V27="X",5,IF('BORANG PEREKODAN'!U27="X",4,IF('BORANG PEREKODAN'!T27="X",3,IF('BORANG PEREKODAN'!S27="X",2,IF('BORANG PEREKODAN'!R27="X",1,""))))))</f>
      </c>
      <c r="I23" s="49">
        <f>IF('BORANG PEREKODAN'!AC27="X","6*",IF('BORANG PEREKODAN'!AB27="X",5,IF('BORANG PEREKODAN'!AA27="X",4,IF('BORANG PEREKODAN'!Z27="X",3,IF('BORANG PEREKODAN'!Y27="X",2,IF('BORANG PEREKODAN'!X27="X",1,""))))))</f>
      </c>
    </row>
    <row r="24" spans="1:9" ht="30" customHeight="1">
      <c r="A24" s="53"/>
      <c r="B24" s="48">
        <f>IF('BORANG PEREKODAN'!B28="","",'BORANG PEREKODAN'!B28)</f>
        <v>12</v>
      </c>
      <c r="C24" s="45" t="str">
        <f>IF('BORANG PEREKODAN'!C28="","",'BORANG PEREKODAN'!C28)</f>
        <v>061104010350</v>
      </c>
      <c r="D24" s="46" t="str">
        <f>IF('BORANG PEREKODAN'!D28="","",'BORANG PEREKODAN'!D28)</f>
        <v>NUR CHEMPAKA BINTI NOR AZMAN</v>
      </c>
      <c r="E24" s="45" t="str">
        <f>IF('BORANG PEREKODAN'!E28="","",'BORANG PEREKODAN'!E28)</f>
        <v>P</v>
      </c>
      <c r="F24" s="23">
        <f>IF('BORANG PEREKODAN'!K28="X","6*",IF('BORANG PEREKODAN'!J28="X",5,IF('BORANG PEREKODAN'!I28="X",4,IF('BORANG PEREKODAN'!H28="X",3,IF('BORANG PEREKODAN'!G28="X",2,IF('BORANG PEREKODAN'!F28="X",1,""))))))</f>
      </c>
      <c r="G24" s="23">
        <f>IF('BORANG PEREKODAN'!Q28="X","6*",IF('BORANG PEREKODAN'!P28="X",5,IF('BORANG PEREKODAN'!O28="X",4,IF('BORANG PEREKODAN'!N28="X",3,IF('BORANG PEREKODAN'!M28="X",2,IF('BORANG PEREKODAN'!L28="X",1,""))))))</f>
      </c>
      <c r="H24" s="23">
        <f>IF('BORANG PEREKODAN'!W28="X","6*",IF('BORANG PEREKODAN'!V28="X",5,IF('BORANG PEREKODAN'!U28="X",4,IF('BORANG PEREKODAN'!T28="X",3,IF('BORANG PEREKODAN'!S28="X",2,IF('BORANG PEREKODAN'!R28="X",1,""))))))</f>
      </c>
      <c r="I24" s="49">
        <f>IF('BORANG PEREKODAN'!AC28="X","6*",IF('BORANG PEREKODAN'!AB28="X",5,IF('BORANG PEREKODAN'!AA28="X",4,IF('BORANG PEREKODAN'!Z28="X",3,IF('BORANG PEREKODAN'!Y28="X",2,IF('BORANG PEREKODAN'!X28="X",1,""))))))</f>
      </c>
    </row>
    <row r="25" spans="1:9" ht="30" customHeight="1">
      <c r="A25" s="53"/>
      <c r="B25" s="48">
        <f>IF('BORANG PEREKODAN'!B29="","",'BORANG PEREKODAN'!B29)</f>
        <v>13</v>
      </c>
      <c r="C25" s="45" t="str">
        <f>IF('BORANG PEREKODAN'!C29="","",'BORANG PEREKODAN'!C29)</f>
        <v>060105011254</v>
      </c>
      <c r="D25" s="46" t="str">
        <f>IF('BORANG PEREKODAN'!D29="","",'BORANG PEREKODAN'!D29)</f>
        <v>NUR DALIEA DYANA BINTI AZAMAN</v>
      </c>
      <c r="E25" s="45" t="str">
        <f>IF('BORANG PEREKODAN'!E29="","",'BORANG PEREKODAN'!E29)</f>
        <v>P</v>
      </c>
      <c r="F25" s="23">
        <f>IF('BORANG PEREKODAN'!K29="X","6*",IF('BORANG PEREKODAN'!J29="X",5,IF('BORANG PEREKODAN'!I29="X",4,IF('BORANG PEREKODAN'!H29="X",3,IF('BORANG PEREKODAN'!G29="X",2,IF('BORANG PEREKODAN'!F29="X",1,""))))))</f>
      </c>
      <c r="G25" s="23">
        <f>IF('BORANG PEREKODAN'!Q29="X","6*",IF('BORANG PEREKODAN'!P29="X",5,IF('BORANG PEREKODAN'!O29="X",4,IF('BORANG PEREKODAN'!N29="X",3,IF('BORANG PEREKODAN'!M29="X",2,IF('BORANG PEREKODAN'!L29="X",1,""))))))</f>
      </c>
      <c r="H25" s="23">
        <f>IF('BORANG PEREKODAN'!W29="X","6*",IF('BORANG PEREKODAN'!V29="X",5,IF('BORANG PEREKODAN'!U29="X",4,IF('BORANG PEREKODAN'!T29="X",3,IF('BORANG PEREKODAN'!S29="X",2,IF('BORANG PEREKODAN'!R29="X",1,""))))))</f>
      </c>
      <c r="I25" s="49">
        <f>IF('BORANG PEREKODAN'!AC29="X","6*",IF('BORANG PEREKODAN'!AB29="X",5,IF('BORANG PEREKODAN'!AA29="X",4,IF('BORANG PEREKODAN'!Z29="X",3,IF('BORANG PEREKODAN'!Y29="X",2,IF('BORANG PEREKODAN'!X29="X",1,""))))))</f>
      </c>
    </row>
    <row r="26" spans="1:9" ht="30" customHeight="1">
      <c r="A26" s="53"/>
      <c r="B26" s="48">
        <f>IF('BORANG PEREKODAN'!B30="","",'BORANG PEREKODAN'!B30)</f>
        <v>14</v>
      </c>
      <c r="C26" s="45" t="str">
        <f>IF('BORANG PEREKODAN'!C30="","",'BORANG PEREKODAN'!C30)</f>
        <v>061027010030</v>
      </c>
      <c r="D26" s="46" t="str">
        <f>IF('BORANG PEREKODAN'!D30="","",'BORANG PEREKODAN'!D30)</f>
        <v>NUR FADILAH BINTI AHMAD HAIDI</v>
      </c>
      <c r="E26" s="45" t="str">
        <f>IF('BORANG PEREKODAN'!E30="","",'BORANG PEREKODAN'!E30)</f>
        <v>P</v>
      </c>
      <c r="F26" s="23">
        <f>IF('BORANG PEREKODAN'!K30="X","6*",IF('BORANG PEREKODAN'!J30="X",5,IF('BORANG PEREKODAN'!I30="X",4,IF('BORANG PEREKODAN'!H30="X",3,IF('BORANG PEREKODAN'!G30="X",2,IF('BORANG PEREKODAN'!F30="X",1,""))))))</f>
      </c>
      <c r="G26" s="23">
        <f>IF('BORANG PEREKODAN'!Q30="X","6*",IF('BORANG PEREKODAN'!P30="X",5,IF('BORANG PEREKODAN'!O30="X",4,IF('BORANG PEREKODAN'!N30="X",3,IF('BORANG PEREKODAN'!M30="X",2,IF('BORANG PEREKODAN'!L30="X",1,""))))))</f>
      </c>
      <c r="H26" s="23">
        <f>IF('BORANG PEREKODAN'!W30="X","6*",IF('BORANG PEREKODAN'!V30="X",5,IF('BORANG PEREKODAN'!U30="X",4,IF('BORANG PEREKODAN'!T30="X",3,IF('BORANG PEREKODAN'!S30="X",2,IF('BORANG PEREKODAN'!R30="X",1,""))))))</f>
      </c>
      <c r="I26" s="49">
        <f>IF('BORANG PEREKODAN'!AC30="X","6*",IF('BORANG PEREKODAN'!AB30="X",5,IF('BORANG PEREKODAN'!AA30="X",4,IF('BORANG PEREKODAN'!Z30="X",3,IF('BORANG PEREKODAN'!Y30="X",2,IF('BORANG PEREKODAN'!X30="X",1,""))))))</f>
      </c>
    </row>
    <row r="27" spans="1:9" ht="30" customHeight="1">
      <c r="A27" s="53"/>
      <c r="B27" s="48">
        <f>IF('BORANG PEREKODAN'!B31="","",'BORANG PEREKODAN'!B31)</f>
        <v>15</v>
      </c>
      <c r="C27" s="45" t="str">
        <f>IF('BORANG PEREKODAN'!C31="","",'BORANG PEREKODAN'!C31)</f>
        <v>060728011162</v>
      </c>
      <c r="D27" s="46" t="str">
        <f>IF('BORANG PEREKODAN'!D31="","",'BORANG PEREKODAN'!D31)</f>
        <v>NUR NABILAH SOFIA BINTI MOHD YAZID</v>
      </c>
      <c r="E27" s="45" t="str">
        <f>IF('BORANG PEREKODAN'!E31="","",'BORANG PEREKODAN'!E31)</f>
        <v>P</v>
      </c>
      <c r="F27" s="23">
        <f>IF('BORANG PEREKODAN'!K31="X","6*",IF('BORANG PEREKODAN'!J31="X",5,IF('BORANG PEREKODAN'!I31="X",4,IF('BORANG PEREKODAN'!H31="X",3,IF('BORANG PEREKODAN'!G31="X",2,IF('BORANG PEREKODAN'!F31="X",1,""))))))</f>
      </c>
      <c r="G27" s="23">
        <f>IF('BORANG PEREKODAN'!Q31="X","6*",IF('BORANG PEREKODAN'!P31="X",5,IF('BORANG PEREKODAN'!O31="X",4,IF('BORANG PEREKODAN'!N31="X",3,IF('BORANG PEREKODAN'!M31="X",2,IF('BORANG PEREKODAN'!L31="X",1,""))))))</f>
      </c>
      <c r="H27" s="23">
        <f>IF('BORANG PEREKODAN'!W31="X","6*",IF('BORANG PEREKODAN'!V31="X",5,IF('BORANG PEREKODAN'!U31="X",4,IF('BORANG PEREKODAN'!T31="X",3,IF('BORANG PEREKODAN'!S31="X",2,IF('BORANG PEREKODAN'!R31="X",1,""))))))</f>
      </c>
      <c r="I27" s="49">
        <f>IF('BORANG PEREKODAN'!AC31="X","6*",IF('BORANG PEREKODAN'!AB31="X",5,IF('BORANG PEREKODAN'!AA31="X",4,IF('BORANG PEREKODAN'!Z31="X",3,IF('BORANG PEREKODAN'!Y31="X",2,IF('BORANG PEREKODAN'!X31="X",1,""))))))</f>
      </c>
    </row>
    <row r="28" spans="1:9" ht="30" customHeight="1">
      <c r="A28" s="53"/>
      <c r="B28" s="48">
        <f>IF('BORANG PEREKODAN'!B32="","",'BORANG PEREKODAN'!B32)</f>
        <v>16</v>
      </c>
      <c r="C28" s="45" t="str">
        <f>IF('BORANG PEREKODAN'!C32="","",'BORANG PEREKODAN'!C32)</f>
        <v>060102050338</v>
      </c>
      <c r="D28" s="46" t="str">
        <f>IF('BORANG PEREKODAN'!D32="","",'BORANG PEREKODAN'!D32)</f>
        <v>NUR SAKINAH NAJIHAH BINTI ROHASZELI</v>
      </c>
      <c r="E28" s="45" t="str">
        <f>IF('BORANG PEREKODAN'!E32="","",'BORANG PEREKODAN'!E32)</f>
        <v>P</v>
      </c>
      <c r="F28" s="23">
        <f>IF('BORANG PEREKODAN'!K32="X","6*",IF('BORANG PEREKODAN'!J32="X",5,IF('BORANG PEREKODAN'!I32="X",4,IF('BORANG PEREKODAN'!H32="X",3,IF('BORANG PEREKODAN'!G32="X",2,IF('BORANG PEREKODAN'!F32="X",1,""))))))</f>
      </c>
      <c r="G28" s="23">
        <f>IF('BORANG PEREKODAN'!Q32="X","6*",IF('BORANG PEREKODAN'!P32="X",5,IF('BORANG PEREKODAN'!O32="X",4,IF('BORANG PEREKODAN'!N32="X",3,IF('BORANG PEREKODAN'!M32="X",2,IF('BORANG PEREKODAN'!L32="X",1,""))))))</f>
      </c>
      <c r="H28" s="23">
        <f>IF('BORANG PEREKODAN'!W32="X","6*",IF('BORANG PEREKODAN'!V32="X",5,IF('BORANG PEREKODAN'!U32="X",4,IF('BORANG PEREKODAN'!T32="X",3,IF('BORANG PEREKODAN'!S32="X",2,IF('BORANG PEREKODAN'!R32="X",1,""))))))</f>
      </c>
      <c r="I28" s="49">
        <f>IF('BORANG PEREKODAN'!AC32="X","6*",IF('BORANG PEREKODAN'!AB32="X",5,IF('BORANG PEREKODAN'!AA32="X",4,IF('BORANG PEREKODAN'!Z32="X",3,IF('BORANG PEREKODAN'!Y32="X",2,IF('BORANG PEREKODAN'!X32="X",1,""))))))</f>
      </c>
    </row>
    <row r="29" spans="1:9" ht="30" customHeight="1">
      <c r="A29" s="53"/>
      <c r="B29" s="48">
        <f>IF('BORANG PEREKODAN'!B33="","",'BORANG PEREKODAN'!B33)</f>
        <v>17</v>
      </c>
      <c r="C29" s="45" t="str">
        <f>IF('BORANG PEREKODAN'!C33="","",'BORANG PEREKODAN'!C33)</f>
        <v>060426010164</v>
      </c>
      <c r="D29" s="46" t="str">
        <f>IF('BORANG PEREKODAN'!D33="","",'BORANG PEREKODAN'!D33)</f>
        <v>NURAISYAH SAFIYAH BINTI OTHMAN</v>
      </c>
      <c r="E29" s="45" t="str">
        <f>IF('BORANG PEREKODAN'!E33="","",'BORANG PEREKODAN'!E33)</f>
        <v>P</v>
      </c>
      <c r="F29" s="23">
        <f>IF('BORANG PEREKODAN'!K33="X","6*",IF('BORANG PEREKODAN'!J33="X",5,IF('BORANG PEREKODAN'!I33="X",4,IF('BORANG PEREKODAN'!H33="X",3,IF('BORANG PEREKODAN'!G33="X",2,IF('BORANG PEREKODAN'!F33="X",1,""))))))</f>
      </c>
      <c r="G29" s="23">
        <f>IF('BORANG PEREKODAN'!Q33="X","6*",IF('BORANG PEREKODAN'!P33="X",5,IF('BORANG PEREKODAN'!O33="X",4,IF('BORANG PEREKODAN'!N33="X",3,IF('BORANG PEREKODAN'!M33="X",2,IF('BORANG PEREKODAN'!L33="X",1,""))))))</f>
      </c>
      <c r="H29" s="23">
        <f>IF('BORANG PEREKODAN'!W33="X","6*",IF('BORANG PEREKODAN'!V33="X",5,IF('BORANG PEREKODAN'!U33="X",4,IF('BORANG PEREKODAN'!T33="X",3,IF('BORANG PEREKODAN'!S33="X",2,IF('BORANG PEREKODAN'!R33="X",1,""))))))</f>
      </c>
      <c r="I29" s="49">
        <f>IF('BORANG PEREKODAN'!AC33="X","6*",IF('BORANG PEREKODAN'!AB33="X",5,IF('BORANG PEREKODAN'!AA33="X",4,IF('BORANG PEREKODAN'!Z33="X",3,IF('BORANG PEREKODAN'!Y33="X",2,IF('BORANG PEREKODAN'!X33="X",1,""))))))</f>
      </c>
    </row>
    <row r="30" spans="1:9" ht="30" customHeight="1">
      <c r="A30" s="53"/>
      <c r="B30" s="48">
        <f>IF('BORANG PEREKODAN'!B34="","",'BORANG PEREKODAN'!B34)</f>
        <v>18</v>
      </c>
      <c r="C30" s="45" t="str">
        <f>IF('BORANG PEREKODAN'!C34="","",'BORANG PEREKODAN'!C34)</f>
        <v>060425011018</v>
      </c>
      <c r="D30" s="46" t="str">
        <f>IF('BORANG PEREKODAN'!D34="","",'BORANG PEREKODAN'!D34)</f>
        <v>NURFATIN ASILAH BINTI MOHAMMAD JAILANI</v>
      </c>
      <c r="E30" s="45" t="str">
        <f>IF('BORANG PEREKODAN'!E34="","",'BORANG PEREKODAN'!E34)</f>
        <v>P</v>
      </c>
      <c r="F30" s="23">
        <f>IF('BORANG PEREKODAN'!K34="X","6*",IF('BORANG PEREKODAN'!J34="X",5,IF('BORANG PEREKODAN'!I34="X",4,IF('BORANG PEREKODAN'!H34="X",3,IF('BORANG PEREKODAN'!G34="X",2,IF('BORANG PEREKODAN'!F34="X",1,""))))))</f>
      </c>
      <c r="G30" s="23">
        <f>IF('BORANG PEREKODAN'!Q34="X","6*",IF('BORANG PEREKODAN'!P34="X",5,IF('BORANG PEREKODAN'!O34="X",4,IF('BORANG PEREKODAN'!N34="X",3,IF('BORANG PEREKODAN'!M34="X",2,IF('BORANG PEREKODAN'!L34="X",1,""))))))</f>
      </c>
      <c r="H30" s="23">
        <f>IF('BORANG PEREKODAN'!W34="X","6*",IF('BORANG PEREKODAN'!V34="X",5,IF('BORANG PEREKODAN'!U34="X",4,IF('BORANG PEREKODAN'!T34="X",3,IF('BORANG PEREKODAN'!S34="X",2,IF('BORANG PEREKODAN'!R34="X",1,""))))))</f>
      </c>
      <c r="I30" s="49">
        <f>IF('BORANG PEREKODAN'!AC34="X","6*",IF('BORANG PEREKODAN'!AB34="X",5,IF('BORANG PEREKODAN'!AA34="X",4,IF('BORANG PEREKODAN'!Z34="X",3,IF('BORANG PEREKODAN'!Y34="X",2,IF('BORANG PEREKODAN'!X34="X",1,""))))))</f>
      </c>
    </row>
    <row r="31" spans="1:9" ht="30" customHeight="1">
      <c r="A31" s="53"/>
      <c r="B31" s="48">
        <f>IF('BORANG PEREKODAN'!B35="","",'BORANG PEREKODAN'!B35)</f>
        <v>19</v>
      </c>
      <c r="C31" s="45" t="str">
        <f>IF('BORANG PEREKODAN'!C35="","",'BORANG PEREKODAN'!C35)</f>
        <v>060705011418</v>
      </c>
      <c r="D31" s="46" t="str">
        <f>IF('BORANG PEREKODAN'!D35="","",'BORANG PEREKODAN'!D35)</f>
        <v>PUTERI NURDAYANA RAFISSYAH BINTI ROSLAN</v>
      </c>
      <c r="E31" s="45" t="str">
        <f>IF('BORANG PEREKODAN'!E35="","",'BORANG PEREKODAN'!E35)</f>
        <v>P</v>
      </c>
      <c r="F31" s="23">
        <f>IF('BORANG PEREKODAN'!K35="X","6*",IF('BORANG PEREKODAN'!J35="X",5,IF('BORANG PEREKODAN'!I35="X",4,IF('BORANG PEREKODAN'!H35="X",3,IF('BORANG PEREKODAN'!G35="X",2,IF('BORANG PEREKODAN'!F35="X",1,""))))))</f>
      </c>
      <c r="G31" s="23">
        <f>IF('BORANG PEREKODAN'!Q35="X","6*",IF('BORANG PEREKODAN'!P35="X",5,IF('BORANG PEREKODAN'!O35="X",4,IF('BORANG PEREKODAN'!N35="X",3,IF('BORANG PEREKODAN'!M35="X",2,IF('BORANG PEREKODAN'!L35="X",1,""))))))</f>
      </c>
      <c r="H31" s="23">
        <f>IF('BORANG PEREKODAN'!W35="X","6*",IF('BORANG PEREKODAN'!V35="X",5,IF('BORANG PEREKODAN'!U35="X",4,IF('BORANG PEREKODAN'!T35="X",3,IF('BORANG PEREKODAN'!S35="X",2,IF('BORANG PEREKODAN'!R35="X",1,""))))))</f>
      </c>
      <c r="I31" s="49">
        <f>IF('BORANG PEREKODAN'!AC35="X","6*",IF('BORANG PEREKODAN'!AB35="X",5,IF('BORANG PEREKODAN'!AA35="X",4,IF('BORANG PEREKODAN'!Z35="X",3,IF('BORANG PEREKODAN'!Y35="X",2,IF('BORANG PEREKODAN'!X35="X",1,""))))))</f>
      </c>
    </row>
    <row r="32" spans="1:9" ht="30" customHeight="1">
      <c r="A32" s="53"/>
      <c r="B32" s="48">
        <f>IF('BORANG PEREKODAN'!B36="","",'BORANG PEREKODAN'!B36)</f>
        <v>20</v>
      </c>
      <c r="C32" s="45" t="str">
        <f>IF('BORANG PEREKODAN'!C36="","",'BORANG PEREKODAN'!C36)</f>
        <v>060601010648</v>
      </c>
      <c r="D32" s="46" t="str">
        <f>IF('BORANG PEREKODAN'!D36="","",'BORANG PEREKODAN'!D36)</f>
        <v>RABIATUL ADAWIYAHBINTI ABD RAHIM</v>
      </c>
      <c r="E32" s="45" t="str">
        <f>IF('BORANG PEREKODAN'!E36="","",'BORANG PEREKODAN'!E36)</f>
        <v>P</v>
      </c>
      <c r="F32" s="23">
        <f>IF('BORANG PEREKODAN'!K36="X","6*",IF('BORANG PEREKODAN'!J36="X",5,IF('BORANG PEREKODAN'!I36="X",4,IF('BORANG PEREKODAN'!H36="X",3,IF('BORANG PEREKODAN'!G36="X",2,IF('BORANG PEREKODAN'!F36="X",1,""))))))</f>
      </c>
      <c r="G32" s="23">
        <f>IF('BORANG PEREKODAN'!Q36="X","6*",IF('BORANG PEREKODAN'!P36="X",5,IF('BORANG PEREKODAN'!O36="X",4,IF('BORANG PEREKODAN'!N36="X",3,IF('BORANG PEREKODAN'!M36="X",2,IF('BORANG PEREKODAN'!L36="X",1,""))))))</f>
      </c>
      <c r="H32" s="23">
        <f>IF('BORANG PEREKODAN'!W36="X","6*",IF('BORANG PEREKODAN'!V36="X",5,IF('BORANG PEREKODAN'!U36="X",4,IF('BORANG PEREKODAN'!T36="X",3,IF('BORANG PEREKODAN'!S36="X",2,IF('BORANG PEREKODAN'!R36="X",1,""))))))</f>
      </c>
      <c r="I32" s="49">
        <f>IF('BORANG PEREKODAN'!AC36="X","6*",IF('BORANG PEREKODAN'!AB36="X",5,IF('BORANG PEREKODAN'!AA36="X",4,IF('BORANG PEREKODAN'!Z36="X",3,IF('BORANG PEREKODAN'!Y36="X",2,IF('BORANG PEREKODAN'!X36="X",1,""))))))</f>
      </c>
    </row>
    <row r="33" spans="1:9" ht="30" customHeight="1">
      <c r="A33" s="53"/>
      <c r="B33" s="48">
        <f>IF('BORANG PEREKODAN'!B37="","",'BORANG PEREKODAN'!B37)</f>
        <v>21</v>
      </c>
      <c r="C33" s="45" t="str">
        <f>IF('BORANG PEREKODAN'!C37="","",'BORANG PEREKODAN'!C37)</f>
        <v>060731010726</v>
      </c>
      <c r="D33" s="46" t="str">
        <f>IF('BORANG PEREKODAN'!D37="","",'BORANG PEREKODAN'!D37)</f>
        <v>SITI NUR ATIIQAH YOUSOS BINTI ABDULLAH</v>
      </c>
      <c r="E33" s="45" t="str">
        <f>IF('BORANG PEREKODAN'!E37="","",'BORANG PEREKODAN'!E37)</f>
        <v>P</v>
      </c>
      <c r="F33" s="23">
        <f>IF('BORANG PEREKODAN'!K37="X","6*",IF('BORANG PEREKODAN'!J37="X",5,IF('BORANG PEREKODAN'!I37="X",4,IF('BORANG PEREKODAN'!H37="X",3,IF('BORANG PEREKODAN'!G37="X",2,IF('BORANG PEREKODAN'!F37="X",1,""))))))</f>
      </c>
      <c r="G33" s="23">
        <f>IF('BORANG PEREKODAN'!Q37="X","6*",IF('BORANG PEREKODAN'!P37="X",5,IF('BORANG PEREKODAN'!O37="X",4,IF('BORANG PEREKODAN'!N37="X",3,IF('BORANG PEREKODAN'!M37="X",2,IF('BORANG PEREKODAN'!L37="X",1,""))))))</f>
      </c>
      <c r="H33" s="23">
        <f>IF('BORANG PEREKODAN'!W37="X","6*",IF('BORANG PEREKODAN'!V37="X",5,IF('BORANG PEREKODAN'!U37="X",4,IF('BORANG PEREKODAN'!T37="X",3,IF('BORANG PEREKODAN'!S37="X",2,IF('BORANG PEREKODAN'!R37="X",1,""))))))</f>
      </c>
      <c r="I33" s="49">
        <f>IF('BORANG PEREKODAN'!AC37="X","6*",IF('BORANG PEREKODAN'!AB37="X",5,IF('BORANG PEREKODAN'!AA37="X",4,IF('BORANG PEREKODAN'!Z37="X",3,IF('BORANG PEREKODAN'!Y37="X",2,IF('BORANG PEREKODAN'!X37="X",1,""))))))</f>
      </c>
    </row>
    <row r="34" spans="1:9" ht="30" customHeight="1">
      <c r="A34" s="53"/>
      <c r="B34" s="48">
        <f>IF('BORANG PEREKODAN'!B38="","",'BORANG PEREKODAN'!B38)</f>
        <v>22</v>
      </c>
      <c r="C34" s="45" t="str">
        <f>IF('BORANG PEREKODAN'!C38="","",'BORANG PEREKODAN'!C38)</f>
        <v>060202011512</v>
      </c>
      <c r="D34" s="46" t="str">
        <f>IF('BORANG PEREKODAN'!D38="","",'BORANG PEREKODAN'!D38)</f>
        <v>UMMI A'QILAH BINTI ADZMI</v>
      </c>
      <c r="E34" s="45" t="str">
        <f>IF('BORANG PEREKODAN'!E38="","",'BORANG PEREKODAN'!E38)</f>
        <v>P</v>
      </c>
      <c r="F34" s="23">
        <f>IF('BORANG PEREKODAN'!K38="X","6*",IF('BORANG PEREKODAN'!J38="X",5,IF('BORANG PEREKODAN'!I38="X",4,IF('BORANG PEREKODAN'!H38="X",3,IF('BORANG PEREKODAN'!G38="X",2,IF('BORANG PEREKODAN'!F38="X",1,""))))))</f>
      </c>
      <c r="G34" s="23">
        <f>IF('BORANG PEREKODAN'!Q38="X","6*",IF('BORANG PEREKODAN'!P38="X",5,IF('BORANG PEREKODAN'!O38="X",4,IF('BORANG PEREKODAN'!N38="X",3,IF('BORANG PEREKODAN'!M38="X",2,IF('BORANG PEREKODAN'!L38="X",1,""))))))</f>
      </c>
      <c r="H34" s="23">
        <f>IF('BORANG PEREKODAN'!W38="X","6*",IF('BORANG PEREKODAN'!V38="X",5,IF('BORANG PEREKODAN'!U38="X",4,IF('BORANG PEREKODAN'!T38="X",3,IF('BORANG PEREKODAN'!S38="X",2,IF('BORANG PEREKODAN'!R38="X",1,""))))))</f>
      </c>
      <c r="I34" s="49">
        <f>IF('BORANG PEREKODAN'!AC38="X","6*",IF('BORANG PEREKODAN'!AB38="X",5,IF('BORANG PEREKODAN'!AA38="X",4,IF('BORANG PEREKODAN'!Z38="X",3,IF('BORANG PEREKODAN'!Y38="X",2,IF('BORANG PEREKODAN'!X38="X",1,""))))))</f>
      </c>
    </row>
    <row r="35" spans="1:9" ht="30" customHeight="1">
      <c r="A35" s="53"/>
      <c r="B35" s="48">
        <f>IF('BORANG PEREKODAN'!B39="","",'BORANG PEREKODAN'!B39)</f>
        <v>23</v>
      </c>
      <c r="C35" s="45">
        <f>IF('BORANG PEREKODAN'!C39="","",'BORANG PEREKODAN'!C39)</f>
      </c>
      <c r="D35" s="46">
        <f>IF('BORANG PEREKODAN'!D39="","",'BORANG PEREKODAN'!D39)</f>
      </c>
      <c r="E35" s="45">
        <f>IF('BORANG PEREKODAN'!E39="","",'BORANG PEREKODAN'!E39)</f>
      </c>
      <c r="F35" s="23">
        <f>IF('BORANG PEREKODAN'!K39="X","6*",IF('BORANG PEREKODAN'!J39="X",5,IF('BORANG PEREKODAN'!I39="X",4,IF('BORANG PEREKODAN'!H39="X",3,IF('BORANG PEREKODAN'!G39="X",2,IF('BORANG PEREKODAN'!F39="X",1,""))))))</f>
      </c>
      <c r="G35" s="23">
        <f>IF('BORANG PEREKODAN'!Q39="X","6*",IF('BORANG PEREKODAN'!P39="X",5,IF('BORANG PEREKODAN'!O39="X",4,IF('BORANG PEREKODAN'!N39="X",3,IF('BORANG PEREKODAN'!M39="X",2,IF('BORANG PEREKODAN'!L39="X",1,""))))))</f>
      </c>
      <c r="H35" s="23">
        <f>IF('BORANG PEREKODAN'!W39="X","6*",IF('BORANG PEREKODAN'!V39="X",5,IF('BORANG PEREKODAN'!U39="X",4,IF('BORANG PEREKODAN'!T39="X",3,IF('BORANG PEREKODAN'!S39="X",2,IF('BORANG PEREKODAN'!R39="X",1,""))))))</f>
      </c>
      <c r="I35" s="49">
        <f>IF('BORANG PEREKODAN'!AC39="X","6*",IF('BORANG PEREKODAN'!AB39="X",5,IF('BORANG PEREKODAN'!AA39="X",4,IF('BORANG PEREKODAN'!Z39="X",3,IF('BORANG PEREKODAN'!Y39="X",2,IF('BORANG PEREKODAN'!X39="X",1,""))))))</f>
      </c>
    </row>
    <row r="36" spans="1:9" ht="30" customHeight="1">
      <c r="A36" s="53"/>
      <c r="B36" s="48">
        <f>IF('BORANG PEREKODAN'!B40="","",'BORANG PEREKODAN'!B40)</f>
        <v>24</v>
      </c>
      <c r="C36" s="45">
        <f>IF('BORANG PEREKODAN'!C40="","",'BORANG PEREKODAN'!C40)</f>
      </c>
      <c r="D36" s="46">
        <f>IF('BORANG PEREKODAN'!D40="","",'BORANG PEREKODAN'!D40)</f>
      </c>
      <c r="E36" s="45">
        <f>IF('BORANG PEREKODAN'!E40="","",'BORANG PEREKODAN'!E40)</f>
      </c>
      <c r="F36" s="23">
        <f>IF('BORANG PEREKODAN'!K40="X","6*",IF('BORANG PEREKODAN'!J40="X",5,IF('BORANG PEREKODAN'!I40="X",4,IF('BORANG PEREKODAN'!H40="X",3,IF('BORANG PEREKODAN'!G40="X",2,IF('BORANG PEREKODAN'!F40="X",1,""))))))</f>
      </c>
      <c r="G36" s="23">
        <f>IF('BORANG PEREKODAN'!Q40="X","6*",IF('BORANG PEREKODAN'!P40="X",5,IF('BORANG PEREKODAN'!O40="X",4,IF('BORANG PEREKODAN'!N40="X",3,IF('BORANG PEREKODAN'!M40="X",2,IF('BORANG PEREKODAN'!L40="X",1,""))))))</f>
      </c>
      <c r="H36" s="23">
        <f>IF('BORANG PEREKODAN'!W40="X","6*",IF('BORANG PEREKODAN'!V40="X",5,IF('BORANG PEREKODAN'!U40="X",4,IF('BORANG PEREKODAN'!T40="X",3,IF('BORANG PEREKODAN'!S40="X",2,IF('BORANG PEREKODAN'!R40="X",1,""))))))</f>
      </c>
      <c r="I36" s="49">
        <f>IF('BORANG PEREKODAN'!AC40="X","6*",IF('BORANG PEREKODAN'!AB40="X",5,IF('BORANG PEREKODAN'!AA40="X",4,IF('BORANG PEREKODAN'!Z40="X",3,IF('BORANG PEREKODAN'!Y40="X",2,IF('BORANG PEREKODAN'!X40="X",1,""))))))</f>
      </c>
    </row>
    <row r="37" spans="1:9" ht="30" customHeight="1">
      <c r="A37" s="53"/>
      <c r="B37" s="48">
        <f>IF('BORANG PEREKODAN'!B41="","",'BORANG PEREKODAN'!B41)</f>
        <v>25</v>
      </c>
      <c r="C37" s="45">
        <f>IF('BORANG PEREKODAN'!C41="","",'BORANG PEREKODAN'!C41)</f>
      </c>
      <c r="D37" s="46">
        <f>IF('BORANG PEREKODAN'!D41="","",'BORANG PEREKODAN'!D41)</f>
      </c>
      <c r="E37" s="45">
        <f>IF('BORANG PEREKODAN'!E41="","",'BORANG PEREKODAN'!E41)</f>
      </c>
      <c r="F37" s="23">
        <f>IF('BORANG PEREKODAN'!K41="X","6*",IF('BORANG PEREKODAN'!J41="X",5,IF('BORANG PEREKODAN'!I41="X",4,IF('BORANG PEREKODAN'!H41="X",3,IF('BORANG PEREKODAN'!G41="X",2,IF('BORANG PEREKODAN'!F41="X",1,""))))))</f>
      </c>
      <c r="G37" s="23">
        <f>IF('BORANG PEREKODAN'!Q41="X","6*",IF('BORANG PEREKODAN'!P41="X",5,IF('BORANG PEREKODAN'!O41="X",4,IF('BORANG PEREKODAN'!N41="X",3,IF('BORANG PEREKODAN'!M41="X",2,IF('BORANG PEREKODAN'!L41="X",1,""))))))</f>
      </c>
      <c r="H37" s="23">
        <f>IF('BORANG PEREKODAN'!W41="X","6*",IF('BORANG PEREKODAN'!V41="X",5,IF('BORANG PEREKODAN'!U41="X",4,IF('BORANG PEREKODAN'!T41="X",3,IF('BORANG PEREKODAN'!S41="X",2,IF('BORANG PEREKODAN'!R41="X",1,""))))))</f>
      </c>
      <c r="I37" s="49">
        <f>IF('BORANG PEREKODAN'!AC41="X","6*",IF('BORANG PEREKODAN'!AB41="X",5,IF('BORANG PEREKODAN'!AA41="X",4,IF('BORANG PEREKODAN'!Z41="X",3,IF('BORANG PEREKODAN'!Y41="X",2,IF('BORANG PEREKODAN'!X41="X",1,""))))))</f>
      </c>
    </row>
    <row r="38" spans="1:9" ht="30" customHeight="1">
      <c r="A38" s="53"/>
      <c r="B38" s="48">
        <f>IF('BORANG PEREKODAN'!B42="","",'BORANG PEREKODAN'!B42)</f>
        <v>26</v>
      </c>
      <c r="C38" s="45">
        <f>IF('BORANG PEREKODAN'!C42="","",'BORANG PEREKODAN'!C42)</f>
      </c>
      <c r="D38" s="46">
        <f>IF('BORANG PEREKODAN'!D42="","",'BORANG PEREKODAN'!D42)</f>
      </c>
      <c r="E38" s="45">
        <f>IF('BORANG PEREKODAN'!E42="","",'BORANG PEREKODAN'!E42)</f>
      </c>
      <c r="F38" s="23">
        <f>IF('BORANG PEREKODAN'!K42="X","6*",IF('BORANG PEREKODAN'!J42="X",5,IF('BORANG PEREKODAN'!I42="X",4,IF('BORANG PEREKODAN'!H42="X",3,IF('BORANG PEREKODAN'!G42="X",2,IF('BORANG PEREKODAN'!F42="X",1,""))))))</f>
      </c>
      <c r="G38" s="23">
        <f>IF('BORANG PEREKODAN'!Q42="X","6*",IF('BORANG PEREKODAN'!P42="X",5,IF('BORANG PEREKODAN'!O42="X",4,IF('BORANG PEREKODAN'!N42="X",3,IF('BORANG PEREKODAN'!M42="X",2,IF('BORANG PEREKODAN'!L42="X",1,""))))))</f>
      </c>
      <c r="H38" s="23">
        <f>IF('BORANG PEREKODAN'!W42="X","6*",IF('BORANG PEREKODAN'!V42="X",5,IF('BORANG PEREKODAN'!U42="X",4,IF('BORANG PEREKODAN'!T42="X",3,IF('BORANG PEREKODAN'!S42="X",2,IF('BORANG PEREKODAN'!R42="X",1,""))))))</f>
      </c>
      <c r="I38" s="49">
        <f>IF('BORANG PEREKODAN'!AC42="X","6*",IF('BORANG PEREKODAN'!AB42="X",5,IF('BORANG PEREKODAN'!AA42="X",4,IF('BORANG PEREKODAN'!Z42="X",3,IF('BORANG PEREKODAN'!Y42="X",2,IF('BORANG PEREKODAN'!X42="X",1,""))))))</f>
      </c>
    </row>
    <row r="39" spans="1:9" ht="30" customHeight="1">
      <c r="A39" s="53"/>
      <c r="B39" s="48">
        <f>IF('BORANG PEREKODAN'!B43="","",'BORANG PEREKODAN'!B43)</f>
        <v>27</v>
      </c>
      <c r="C39" s="45">
        <f>IF('BORANG PEREKODAN'!C43="","",'BORANG PEREKODAN'!C43)</f>
      </c>
      <c r="D39" s="46">
        <f>IF('BORANG PEREKODAN'!D43="","",'BORANG PEREKODAN'!D43)</f>
      </c>
      <c r="E39" s="45">
        <f>IF('BORANG PEREKODAN'!E43="","",'BORANG PEREKODAN'!E43)</f>
      </c>
      <c r="F39" s="23">
        <f>IF('BORANG PEREKODAN'!K43="X","6*",IF('BORANG PEREKODAN'!J43="X",5,IF('BORANG PEREKODAN'!I43="X",4,IF('BORANG PEREKODAN'!H43="X",3,IF('BORANG PEREKODAN'!G43="X",2,IF('BORANG PEREKODAN'!F43="X",1,""))))))</f>
      </c>
      <c r="G39" s="23">
        <f>IF('BORANG PEREKODAN'!Q43="X","6*",IF('BORANG PEREKODAN'!P43="X",5,IF('BORANG PEREKODAN'!O43="X",4,IF('BORANG PEREKODAN'!N43="X",3,IF('BORANG PEREKODAN'!M43="X",2,IF('BORANG PEREKODAN'!L43="X",1,""))))))</f>
      </c>
      <c r="H39" s="23">
        <f>IF('BORANG PEREKODAN'!W43="X","6*",IF('BORANG PEREKODAN'!V43="X",5,IF('BORANG PEREKODAN'!U43="X",4,IF('BORANG PEREKODAN'!T43="X",3,IF('BORANG PEREKODAN'!S43="X",2,IF('BORANG PEREKODAN'!R43="X",1,""))))))</f>
      </c>
      <c r="I39" s="49">
        <f>IF('BORANG PEREKODAN'!AC43="X","6*",IF('BORANG PEREKODAN'!AB43="X",5,IF('BORANG PEREKODAN'!AA43="X",4,IF('BORANG PEREKODAN'!Z43="X",3,IF('BORANG PEREKODAN'!Y43="X",2,IF('BORANG PEREKODAN'!X43="X",1,""))))))</f>
      </c>
    </row>
    <row r="40" spans="1:9" ht="30" customHeight="1">
      <c r="A40" s="53"/>
      <c r="B40" s="48">
        <f>IF('BORANG PEREKODAN'!B44="","",'BORANG PEREKODAN'!B44)</f>
        <v>28</v>
      </c>
      <c r="C40" s="45">
        <f>IF('BORANG PEREKODAN'!C44="","",'BORANG PEREKODAN'!C44)</f>
      </c>
      <c r="D40" s="46">
        <f>IF('BORANG PEREKODAN'!D44="","",'BORANG PEREKODAN'!D44)</f>
      </c>
      <c r="E40" s="45">
        <f>IF('BORANG PEREKODAN'!E44="","",'BORANG PEREKODAN'!E44)</f>
      </c>
      <c r="F40" s="23">
        <f>IF('BORANG PEREKODAN'!K44="X","6*",IF('BORANG PEREKODAN'!J44="X",5,IF('BORANG PEREKODAN'!I44="X",4,IF('BORANG PEREKODAN'!H44="X",3,IF('BORANG PEREKODAN'!G44="X",2,IF('BORANG PEREKODAN'!F44="X",1,""))))))</f>
      </c>
      <c r="G40" s="23">
        <f>IF('BORANG PEREKODAN'!Q44="X","6*",IF('BORANG PEREKODAN'!P44="X",5,IF('BORANG PEREKODAN'!O44="X",4,IF('BORANG PEREKODAN'!N44="X",3,IF('BORANG PEREKODAN'!M44="X",2,IF('BORANG PEREKODAN'!L44="X",1,""))))))</f>
      </c>
      <c r="H40" s="23">
        <f>IF('BORANG PEREKODAN'!W44="X","6*",IF('BORANG PEREKODAN'!V44="X",5,IF('BORANG PEREKODAN'!U44="X",4,IF('BORANG PEREKODAN'!T44="X",3,IF('BORANG PEREKODAN'!S44="X",2,IF('BORANG PEREKODAN'!R44="X",1,""))))))</f>
      </c>
      <c r="I40" s="49">
        <f>IF('BORANG PEREKODAN'!AC44="X","6*",IF('BORANG PEREKODAN'!AB44="X",5,IF('BORANG PEREKODAN'!AA44="X",4,IF('BORANG PEREKODAN'!Z44="X",3,IF('BORANG PEREKODAN'!Y44="X",2,IF('BORANG PEREKODAN'!X44="X",1,""))))))</f>
      </c>
    </row>
    <row r="41" spans="1:9" ht="30" customHeight="1">
      <c r="A41" s="53"/>
      <c r="B41" s="48">
        <f>IF('BORANG PEREKODAN'!B45="","",'BORANG PEREKODAN'!B45)</f>
        <v>29</v>
      </c>
      <c r="C41" s="45">
        <f>IF('BORANG PEREKODAN'!C45="","",'BORANG PEREKODAN'!C45)</f>
      </c>
      <c r="D41" s="46">
        <f>IF('BORANG PEREKODAN'!D45="","",'BORANG PEREKODAN'!D45)</f>
      </c>
      <c r="E41" s="45">
        <f>IF('BORANG PEREKODAN'!E45="","",'BORANG PEREKODAN'!E45)</f>
      </c>
      <c r="F41" s="23">
        <f>IF('BORANG PEREKODAN'!K45="X","6*",IF('BORANG PEREKODAN'!J45="X",5,IF('BORANG PEREKODAN'!I45="X",4,IF('BORANG PEREKODAN'!H45="X",3,IF('BORANG PEREKODAN'!G45="X",2,IF('BORANG PEREKODAN'!F45="X",1,""))))))</f>
      </c>
      <c r="G41" s="23">
        <f>IF('BORANG PEREKODAN'!Q45="X","6*",IF('BORANG PEREKODAN'!P45="X",5,IF('BORANG PEREKODAN'!O45="X",4,IF('BORANG PEREKODAN'!N45="X",3,IF('BORANG PEREKODAN'!M45="X",2,IF('BORANG PEREKODAN'!L45="X",1,""))))))</f>
      </c>
      <c r="H41" s="23">
        <f>IF('BORANG PEREKODAN'!W45="X","6*",IF('BORANG PEREKODAN'!V45="X",5,IF('BORANG PEREKODAN'!U45="X",4,IF('BORANG PEREKODAN'!T45="X",3,IF('BORANG PEREKODAN'!S45="X",2,IF('BORANG PEREKODAN'!R45="X",1,""))))))</f>
      </c>
      <c r="I41" s="49">
        <f>IF('BORANG PEREKODAN'!AC45="X","6*",IF('BORANG PEREKODAN'!AB45="X",5,IF('BORANG PEREKODAN'!AA45="X",4,IF('BORANG PEREKODAN'!Z45="X",3,IF('BORANG PEREKODAN'!Y45="X",2,IF('BORANG PEREKODAN'!X45="X",1,""))))))</f>
      </c>
    </row>
    <row r="42" spans="1:9" ht="30" customHeight="1">
      <c r="A42" s="53"/>
      <c r="B42" s="48">
        <f>IF('BORANG PEREKODAN'!B46="","",'BORANG PEREKODAN'!B46)</f>
        <v>30</v>
      </c>
      <c r="C42" s="45">
        <f>IF('BORANG PEREKODAN'!C46="","",'BORANG PEREKODAN'!C46)</f>
      </c>
      <c r="D42" s="46">
        <f>IF('BORANG PEREKODAN'!D46="","",'BORANG PEREKODAN'!D46)</f>
      </c>
      <c r="E42" s="45">
        <f>IF('BORANG PEREKODAN'!E46="","",'BORANG PEREKODAN'!E46)</f>
      </c>
      <c r="F42" s="23">
        <f>IF('BORANG PEREKODAN'!K46="X","6*",IF('BORANG PEREKODAN'!J46="X",5,IF('BORANG PEREKODAN'!I46="X",4,IF('BORANG PEREKODAN'!H46="X",3,IF('BORANG PEREKODAN'!G46="X",2,IF('BORANG PEREKODAN'!F46="X",1,""))))))</f>
      </c>
      <c r="G42" s="23">
        <f>IF('BORANG PEREKODAN'!Q46="X","6*",IF('BORANG PEREKODAN'!P46="X",5,IF('BORANG PEREKODAN'!O46="X",4,IF('BORANG PEREKODAN'!N46="X",3,IF('BORANG PEREKODAN'!M46="X",2,IF('BORANG PEREKODAN'!L46="X",1,""))))))</f>
      </c>
      <c r="H42" s="23">
        <f>IF('BORANG PEREKODAN'!W46="X","6*",IF('BORANG PEREKODAN'!V46="X",5,IF('BORANG PEREKODAN'!U46="X",4,IF('BORANG PEREKODAN'!T46="X",3,IF('BORANG PEREKODAN'!S46="X",2,IF('BORANG PEREKODAN'!R46="X",1,""))))))</f>
      </c>
      <c r="I42" s="49">
        <f>IF('BORANG PEREKODAN'!AC46="X","6*",IF('BORANG PEREKODAN'!AB46="X",5,IF('BORANG PEREKODAN'!AA46="X",4,IF('BORANG PEREKODAN'!Z46="X",3,IF('BORANG PEREKODAN'!Y46="X",2,IF('BORANG PEREKODAN'!X46="X",1,""))))))</f>
      </c>
    </row>
    <row r="43" spans="1:9" ht="30" customHeight="1">
      <c r="A43" s="53"/>
      <c r="B43" s="48">
        <f>IF('BORANG PEREKODAN'!B47="","",'BORANG PEREKODAN'!B47)</f>
        <v>31</v>
      </c>
      <c r="C43" s="45">
        <f>IF('BORANG PEREKODAN'!C47="","",'BORANG PEREKODAN'!C47)</f>
      </c>
      <c r="D43" s="46">
        <f>IF('BORANG PEREKODAN'!D47="","",'BORANG PEREKODAN'!D47)</f>
      </c>
      <c r="E43" s="45">
        <f>IF('BORANG PEREKODAN'!E47="","",'BORANG PEREKODAN'!E47)</f>
      </c>
      <c r="F43" s="23">
        <f>IF('BORANG PEREKODAN'!K47="X","6*",IF('BORANG PEREKODAN'!J47="X",5,IF('BORANG PEREKODAN'!I47="X",4,IF('BORANG PEREKODAN'!H47="X",3,IF('BORANG PEREKODAN'!G47="X",2,IF('BORANG PEREKODAN'!F47="X",1,""))))))</f>
      </c>
      <c r="G43" s="23">
        <f>IF('BORANG PEREKODAN'!Q47="X","6*",IF('BORANG PEREKODAN'!P47="X",5,IF('BORANG PEREKODAN'!O47="X",4,IF('BORANG PEREKODAN'!N47="X",3,IF('BORANG PEREKODAN'!M47="X",2,IF('BORANG PEREKODAN'!L47="X",1,""))))))</f>
      </c>
      <c r="H43" s="23">
        <f>IF('BORANG PEREKODAN'!W47="X","6*",IF('BORANG PEREKODAN'!V47="X",5,IF('BORANG PEREKODAN'!U47="X",4,IF('BORANG PEREKODAN'!T47="X",3,IF('BORANG PEREKODAN'!S47="X",2,IF('BORANG PEREKODAN'!R47="X",1,""))))))</f>
      </c>
      <c r="I43" s="49">
        <f>IF('BORANG PEREKODAN'!AC47="X","6*",IF('BORANG PEREKODAN'!AB47="X",5,IF('BORANG PEREKODAN'!AA47="X",4,IF('BORANG PEREKODAN'!Z47="X",3,IF('BORANG PEREKODAN'!Y47="X",2,IF('BORANG PEREKODAN'!X47="X",1,""))))))</f>
      </c>
    </row>
    <row r="44" spans="1:9" ht="30" customHeight="1">
      <c r="A44" s="53"/>
      <c r="B44" s="48">
        <f>IF('BORANG PEREKODAN'!B48="","",'BORANG PEREKODAN'!B48)</f>
        <v>32</v>
      </c>
      <c r="C44" s="45">
        <f>IF('BORANG PEREKODAN'!C48="","",'BORANG PEREKODAN'!C48)</f>
      </c>
      <c r="D44" s="46">
        <f>IF('BORANG PEREKODAN'!D48="","",'BORANG PEREKODAN'!D48)</f>
      </c>
      <c r="E44" s="45">
        <f>IF('BORANG PEREKODAN'!E48="","",'BORANG PEREKODAN'!E48)</f>
      </c>
      <c r="F44" s="23">
        <f>IF('BORANG PEREKODAN'!K48="X","6*",IF('BORANG PEREKODAN'!J48="X",5,IF('BORANG PEREKODAN'!I48="X",4,IF('BORANG PEREKODAN'!H48="X",3,IF('BORANG PEREKODAN'!G48="X",2,IF('BORANG PEREKODAN'!F48="X",1,""))))))</f>
      </c>
      <c r="G44" s="23">
        <f>IF('BORANG PEREKODAN'!Q48="X","6*",IF('BORANG PEREKODAN'!P48="X",5,IF('BORANG PEREKODAN'!O48="X",4,IF('BORANG PEREKODAN'!N48="X",3,IF('BORANG PEREKODAN'!M48="X",2,IF('BORANG PEREKODAN'!L48="X",1,""))))))</f>
      </c>
      <c r="H44" s="23">
        <f>IF('BORANG PEREKODAN'!W48="X","6*",IF('BORANG PEREKODAN'!V48="X",5,IF('BORANG PEREKODAN'!U48="X",4,IF('BORANG PEREKODAN'!T48="X",3,IF('BORANG PEREKODAN'!S48="X",2,IF('BORANG PEREKODAN'!R48="X",1,""))))))</f>
      </c>
      <c r="I44" s="49">
        <f>IF('BORANG PEREKODAN'!AC48="X","6*",IF('BORANG PEREKODAN'!AB48="X",5,IF('BORANG PEREKODAN'!AA48="X",4,IF('BORANG PEREKODAN'!Z48="X",3,IF('BORANG PEREKODAN'!Y48="X",2,IF('BORANG PEREKODAN'!X48="X",1,""))))))</f>
      </c>
    </row>
    <row r="45" spans="1:9" ht="30" customHeight="1">
      <c r="A45" s="53"/>
      <c r="B45" s="48">
        <f>IF('BORANG PEREKODAN'!B49="","",'BORANG PEREKODAN'!B49)</f>
        <v>33</v>
      </c>
      <c r="C45" s="45">
        <f>IF('BORANG PEREKODAN'!C49="","",'BORANG PEREKODAN'!C49)</f>
      </c>
      <c r="D45" s="46">
        <f>IF('BORANG PEREKODAN'!D49="","",'BORANG PEREKODAN'!D49)</f>
      </c>
      <c r="E45" s="45">
        <f>IF('BORANG PEREKODAN'!E49="","",'BORANG PEREKODAN'!E49)</f>
      </c>
      <c r="F45" s="23">
        <f>IF('BORANG PEREKODAN'!K49="X","6*",IF('BORANG PEREKODAN'!J49="X",5,IF('BORANG PEREKODAN'!I49="X",4,IF('BORANG PEREKODAN'!H49="X",3,IF('BORANG PEREKODAN'!G49="X",2,IF('BORANG PEREKODAN'!F49="X",1,""))))))</f>
      </c>
      <c r="G45" s="23">
        <f>IF('BORANG PEREKODAN'!Q49="X","6*",IF('BORANG PEREKODAN'!P49="X",5,IF('BORANG PEREKODAN'!O49="X",4,IF('BORANG PEREKODAN'!N49="X",3,IF('BORANG PEREKODAN'!M49="X",2,IF('BORANG PEREKODAN'!L49="X",1,""))))))</f>
      </c>
      <c r="H45" s="23">
        <f>IF('BORANG PEREKODAN'!W49="X","6*",IF('BORANG PEREKODAN'!V49="X",5,IF('BORANG PEREKODAN'!U49="X",4,IF('BORANG PEREKODAN'!T49="X",3,IF('BORANG PEREKODAN'!S49="X",2,IF('BORANG PEREKODAN'!R49="X",1,""))))))</f>
      </c>
      <c r="I45" s="49">
        <f>IF('BORANG PEREKODAN'!AC49="X","6*",IF('BORANG PEREKODAN'!AB49="X",5,IF('BORANG PEREKODAN'!AA49="X",4,IF('BORANG PEREKODAN'!Z49="X",3,IF('BORANG PEREKODAN'!Y49="X",2,IF('BORANG PEREKODAN'!X49="X",1,""))))))</f>
      </c>
    </row>
    <row r="46" spans="1:9" ht="30" customHeight="1">
      <c r="A46" s="53"/>
      <c r="B46" s="48">
        <f>IF('BORANG PEREKODAN'!B50="","",'BORANG PEREKODAN'!B50)</f>
        <v>34</v>
      </c>
      <c r="C46" s="45">
        <f>IF('BORANG PEREKODAN'!C50="","",'BORANG PEREKODAN'!C50)</f>
      </c>
      <c r="D46" s="46">
        <f>IF('BORANG PEREKODAN'!D50="","",'BORANG PEREKODAN'!D50)</f>
      </c>
      <c r="E46" s="45">
        <f>IF('BORANG PEREKODAN'!E50="","",'BORANG PEREKODAN'!E50)</f>
      </c>
      <c r="F46" s="23">
        <f>IF('BORANG PEREKODAN'!K50="X","6*",IF('BORANG PEREKODAN'!J50="X",5,IF('BORANG PEREKODAN'!I50="X",4,IF('BORANG PEREKODAN'!H50="X",3,IF('BORANG PEREKODAN'!G50="X",2,IF('BORANG PEREKODAN'!F50="X",1,""))))))</f>
      </c>
      <c r="G46" s="23">
        <f>IF('BORANG PEREKODAN'!Q50="X","6*",IF('BORANG PEREKODAN'!P50="X",5,IF('BORANG PEREKODAN'!O50="X",4,IF('BORANG PEREKODAN'!N50="X",3,IF('BORANG PEREKODAN'!M50="X",2,IF('BORANG PEREKODAN'!L50="X",1,""))))))</f>
      </c>
      <c r="H46" s="23">
        <f>IF('BORANG PEREKODAN'!W50="X","6*",IF('BORANG PEREKODAN'!V50="X",5,IF('BORANG PEREKODAN'!U50="X",4,IF('BORANG PEREKODAN'!T50="X",3,IF('BORANG PEREKODAN'!S50="X",2,IF('BORANG PEREKODAN'!R50="X",1,""))))))</f>
      </c>
      <c r="I46" s="49">
        <f>IF('BORANG PEREKODAN'!AC50="X","6*",IF('BORANG PEREKODAN'!AB50="X",5,IF('BORANG PEREKODAN'!AA50="X",4,IF('BORANG PEREKODAN'!Z50="X",3,IF('BORANG PEREKODAN'!Y50="X",2,IF('BORANG PEREKODAN'!X50="X",1,""))))))</f>
      </c>
    </row>
    <row r="47" spans="1:9" ht="30" customHeight="1">
      <c r="A47" s="53"/>
      <c r="B47" s="48">
        <f>IF('BORANG PEREKODAN'!B51="","",'BORANG PEREKODAN'!B51)</f>
        <v>35</v>
      </c>
      <c r="C47" s="45">
        <f>IF('BORANG PEREKODAN'!C51="","",'BORANG PEREKODAN'!C51)</f>
      </c>
      <c r="D47" s="46">
        <f>IF('BORANG PEREKODAN'!D51="","",'BORANG PEREKODAN'!D51)</f>
      </c>
      <c r="E47" s="45">
        <f>IF('BORANG PEREKODAN'!E51="","",'BORANG PEREKODAN'!E51)</f>
      </c>
      <c r="F47" s="23">
        <f>IF('BORANG PEREKODAN'!K51="X","6*",IF('BORANG PEREKODAN'!J51="X",5,IF('BORANG PEREKODAN'!I51="X",4,IF('BORANG PEREKODAN'!H51="X",3,IF('BORANG PEREKODAN'!G51="X",2,IF('BORANG PEREKODAN'!F51="X",1,""))))))</f>
      </c>
      <c r="G47" s="23">
        <f>IF('BORANG PEREKODAN'!Q51="X","6*",IF('BORANG PEREKODAN'!P51="X",5,IF('BORANG PEREKODAN'!O51="X",4,IF('BORANG PEREKODAN'!N51="X",3,IF('BORANG PEREKODAN'!M51="X",2,IF('BORANG PEREKODAN'!L51="X",1,""))))))</f>
      </c>
      <c r="H47" s="23">
        <f>IF('BORANG PEREKODAN'!W51="X","6*",IF('BORANG PEREKODAN'!V51="X",5,IF('BORANG PEREKODAN'!U51="X",4,IF('BORANG PEREKODAN'!T51="X",3,IF('BORANG PEREKODAN'!S51="X",2,IF('BORANG PEREKODAN'!R51="X",1,""))))))</f>
      </c>
      <c r="I47" s="49">
        <f>IF('BORANG PEREKODAN'!AC51="X","6*",IF('BORANG PEREKODAN'!AB51="X",5,IF('BORANG PEREKODAN'!AA51="X",4,IF('BORANG PEREKODAN'!Z51="X",3,IF('BORANG PEREKODAN'!Y51="X",2,IF('BORANG PEREKODAN'!X51="X",1,""))))))</f>
      </c>
    </row>
    <row r="48" spans="1:9" ht="30" customHeight="1">
      <c r="A48" s="53"/>
      <c r="B48" s="48">
        <f>IF('BORANG PEREKODAN'!B52="","",'BORANG PEREKODAN'!B52)</f>
        <v>36</v>
      </c>
      <c r="C48" s="45">
        <f>IF('BORANG PEREKODAN'!C52="","",'BORANG PEREKODAN'!C52)</f>
      </c>
      <c r="D48" s="46">
        <f>IF('BORANG PEREKODAN'!D52="","",'BORANG PEREKODAN'!D52)</f>
      </c>
      <c r="E48" s="45">
        <f>IF('BORANG PEREKODAN'!E52="","",'BORANG PEREKODAN'!E52)</f>
      </c>
      <c r="F48" s="23">
        <f>IF('BORANG PEREKODAN'!K52="X","6*",IF('BORANG PEREKODAN'!J52="X",5,IF('BORANG PEREKODAN'!I52="X",4,IF('BORANG PEREKODAN'!H52="X",3,IF('BORANG PEREKODAN'!G52="X",2,IF('BORANG PEREKODAN'!F52="X",1,""))))))</f>
      </c>
      <c r="G48" s="23">
        <f>IF('BORANG PEREKODAN'!Q52="X","6*",IF('BORANG PEREKODAN'!P52="X",5,IF('BORANG PEREKODAN'!O52="X",4,IF('BORANG PEREKODAN'!N52="X",3,IF('BORANG PEREKODAN'!M52="X",2,IF('BORANG PEREKODAN'!L52="X",1,""))))))</f>
      </c>
      <c r="H48" s="23">
        <f>IF('BORANG PEREKODAN'!W52="X","6*",IF('BORANG PEREKODAN'!V52="X",5,IF('BORANG PEREKODAN'!U52="X",4,IF('BORANG PEREKODAN'!T52="X",3,IF('BORANG PEREKODAN'!S52="X",2,IF('BORANG PEREKODAN'!R52="X",1,""))))))</f>
      </c>
      <c r="I48" s="49">
        <f>IF('BORANG PEREKODAN'!AC52="X","6*",IF('BORANG PEREKODAN'!AB52="X",5,IF('BORANG PEREKODAN'!AA52="X",4,IF('BORANG PEREKODAN'!Z52="X",3,IF('BORANG PEREKODAN'!Y52="X",2,IF('BORANG PEREKODAN'!X52="X",1,""))))))</f>
      </c>
    </row>
    <row r="49" spans="1:9" ht="30" customHeight="1">
      <c r="A49" s="53"/>
      <c r="B49" s="48">
        <f>IF('BORANG PEREKODAN'!B53="","",'BORANG PEREKODAN'!B53)</f>
        <v>37</v>
      </c>
      <c r="C49" s="45">
        <f>IF('BORANG PEREKODAN'!C53="","",'BORANG PEREKODAN'!C53)</f>
      </c>
      <c r="D49" s="46">
        <f>IF('BORANG PEREKODAN'!D53="","",'BORANG PEREKODAN'!D53)</f>
      </c>
      <c r="E49" s="45">
        <f>IF('BORANG PEREKODAN'!E53="","",'BORANG PEREKODAN'!E53)</f>
      </c>
      <c r="F49" s="23">
        <f>IF('BORANG PEREKODAN'!K53="X","6*",IF('BORANG PEREKODAN'!J53="X",5,IF('BORANG PEREKODAN'!I53="X",4,IF('BORANG PEREKODAN'!H53="X",3,IF('BORANG PEREKODAN'!G53="X",2,IF('BORANG PEREKODAN'!F53="X",1,""))))))</f>
      </c>
      <c r="G49" s="23">
        <f>IF('BORANG PEREKODAN'!Q53="X","6*",IF('BORANG PEREKODAN'!P53="X",5,IF('BORANG PEREKODAN'!O53="X",4,IF('BORANG PEREKODAN'!N53="X",3,IF('BORANG PEREKODAN'!M53="X",2,IF('BORANG PEREKODAN'!L53="X",1,""))))))</f>
      </c>
      <c r="H49" s="23">
        <f>IF('BORANG PEREKODAN'!W53="X","6*",IF('BORANG PEREKODAN'!V53="X",5,IF('BORANG PEREKODAN'!U53="X",4,IF('BORANG PEREKODAN'!T53="X",3,IF('BORANG PEREKODAN'!S53="X",2,IF('BORANG PEREKODAN'!R53="X",1,""))))))</f>
      </c>
      <c r="I49" s="49">
        <f>IF('BORANG PEREKODAN'!AC53="X","6*",IF('BORANG PEREKODAN'!AB53="X",5,IF('BORANG PEREKODAN'!AA53="X",4,IF('BORANG PEREKODAN'!Z53="X",3,IF('BORANG PEREKODAN'!Y53="X",2,IF('BORANG PEREKODAN'!X53="X",1,""))))))</f>
      </c>
    </row>
    <row r="50" spans="1:9" ht="30" customHeight="1">
      <c r="A50" s="53"/>
      <c r="B50" s="48">
        <f>IF('BORANG PEREKODAN'!B54="","",'BORANG PEREKODAN'!B54)</f>
        <v>38</v>
      </c>
      <c r="C50" s="45">
        <f>IF('BORANG PEREKODAN'!C54="","",'BORANG PEREKODAN'!C54)</f>
      </c>
      <c r="D50" s="46">
        <f>IF('BORANG PEREKODAN'!D54="","",'BORANG PEREKODAN'!D54)</f>
      </c>
      <c r="E50" s="45">
        <f>IF('BORANG PEREKODAN'!E54="","",'BORANG PEREKODAN'!E54)</f>
      </c>
      <c r="F50" s="23">
        <f>IF('BORANG PEREKODAN'!K54="X","6*",IF('BORANG PEREKODAN'!J54="X",5,IF('BORANG PEREKODAN'!I54="X",4,IF('BORANG PEREKODAN'!H54="X",3,IF('BORANG PEREKODAN'!G54="X",2,IF('BORANG PEREKODAN'!F54="X",1,""))))))</f>
      </c>
      <c r="G50" s="23">
        <f>IF('BORANG PEREKODAN'!Q54="X","6*",IF('BORANG PEREKODAN'!P54="X",5,IF('BORANG PEREKODAN'!O54="X",4,IF('BORANG PEREKODAN'!N54="X",3,IF('BORANG PEREKODAN'!M54="X",2,IF('BORANG PEREKODAN'!L54="X",1,""))))))</f>
      </c>
      <c r="H50" s="23">
        <f>IF('BORANG PEREKODAN'!W54="X","6*",IF('BORANG PEREKODAN'!V54="X",5,IF('BORANG PEREKODAN'!U54="X",4,IF('BORANG PEREKODAN'!T54="X",3,IF('BORANG PEREKODAN'!S54="X",2,IF('BORANG PEREKODAN'!R54="X",1,""))))))</f>
      </c>
      <c r="I50" s="49">
        <f>IF('BORANG PEREKODAN'!AC54="X","6*",IF('BORANG PEREKODAN'!AB54="X",5,IF('BORANG PEREKODAN'!AA54="X",4,IF('BORANG PEREKODAN'!Z54="X",3,IF('BORANG PEREKODAN'!Y54="X",2,IF('BORANG PEREKODAN'!X54="X",1,""))))))</f>
      </c>
    </row>
    <row r="51" spans="1:9" ht="30" customHeight="1">
      <c r="A51" s="53"/>
      <c r="B51" s="48">
        <f>IF('BORANG PEREKODAN'!B55="","",'BORANG PEREKODAN'!B55)</f>
        <v>39</v>
      </c>
      <c r="C51" s="45">
        <f>IF('BORANG PEREKODAN'!C55="","",'BORANG PEREKODAN'!C55)</f>
      </c>
      <c r="D51" s="46">
        <f>IF('BORANG PEREKODAN'!D55="","",'BORANG PEREKODAN'!D55)</f>
      </c>
      <c r="E51" s="45">
        <f>IF('BORANG PEREKODAN'!E55="","",'BORANG PEREKODAN'!E55)</f>
      </c>
      <c r="F51" s="23">
        <f>IF('BORANG PEREKODAN'!K55="X","6*",IF('BORANG PEREKODAN'!J55="X",5,IF('BORANG PEREKODAN'!I55="X",4,IF('BORANG PEREKODAN'!H55="X",3,IF('BORANG PEREKODAN'!G55="X",2,IF('BORANG PEREKODAN'!F55="X",1,""))))))</f>
      </c>
      <c r="G51" s="23">
        <f>IF('BORANG PEREKODAN'!Q55="X","6*",IF('BORANG PEREKODAN'!P55="X",5,IF('BORANG PEREKODAN'!O55="X",4,IF('BORANG PEREKODAN'!N55="X",3,IF('BORANG PEREKODAN'!M55="X",2,IF('BORANG PEREKODAN'!L55="X",1,""))))))</f>
      </c>
      <c r="H51" s="23">
        <f>IF('BORANG PEREKODAN'!W55="X","6*",IF('BORANG PEREKODAN'!V55="X",5,IF('BORANG PEREKODAN'!U55="X",4,IF('BORANG PEREKODAN'!T55="X",3,IF('BORANG PEREKODAN'!S55="X",2,IF('BORANG PEREKODAN'!R55="X",1,""))))))</f>
      </c>
      <c r="I51" s="49">
        <f>IF('BORANG PEREKODAN'!AC55="X","6*",IF('BORANG PEREKODAN'!AB55="X",5,IF('BORANG PEREKODAN'!AA55="X",4,IF('BORANG PEREKODAN'!Z55="X",3,IF('BORANG PEREKODAN'!Y55="X",2,IF('BORANG PEREKODAN'!X55="X",1,""))))))</f>
      </c>
    </row>
    <row r="52" spans="1:9" ht="30" customHeight="1">
      <c r="A52" s="53"/>
      <c r="B52" s="48">
        <f>IF('BORANG PEREKODAN'!B56="","",'BORANG PEREKODAN'!B56)</f>
        <v>40</v>
      </c>
      <c r="C52" s="45">
        <f>IF('BORANG PEREKODAN'!C56="","",'BORANG PEREKODAN'!C56)</f>
      </c>
      <c r="D52" s="46">
        <f>IF('BORANG PEREKODAN'!D56="","",'BORANG PEREKODAN'!D56)</f>
      </c>
      <c r="E52" s="45">
        <f>IF('BORANG PEREKODAN'!E56="","",'BORANG PEREKODAN'!E56)</f>
      </c>
      <c r="F52" s="23">
        <f>IF('BORANG PEREKODAN'!K56="X","6*",IF('BORANG PEREKODAN'!J56="X",5,IF('BORANG PEREKODAN'!I56="X",4,IF('BORANG PEREKODAN'!H56="X",3,IF('BORANG PEREKODAN'!G56="X",2,IF('BORANG PEREKODAN'!F56="X",1,""))))))</f>
      </c>
      <c r="G52" s="23">
        <f>IF('BORANG PEREKODAN'!Q56="X","6*",IF('BORANG PEREKODAN'!P56="X",5,IF('BORANG PEREKODAN'!O56="X",4,IF('BORANG PEREKODAN'!N56="X",3,IF('BORANG PEREKODAN'!M56="X",2,IF('BORANG PEREKODAN'!L56="X",1,""))))))</f>
      </c>
      <c r="H52" s="23">
        <f>IF('BORANG PEREKODAN'!W56="X","6*",IF('BORANG PEREKODAN'!V56="X",5,IF('BORANG PEREKODAN'!U56="X",4,IF('BORANG PEREKODAN'!T56="X",3,IF('BORANG PEREKODAN'!S56="X",2,IF('BORANG PEREKODAN'!R56="X",1,""))))))</f>
      </c>
      <c r="I52" s="49">
        <f>IF('BORANG PEREKODAN'!AC56="X","6*",IF('BORANG PEREKODAN'!AB56="X",5,IF('BORANG PEREKODAN'!AA56="X",4,IF('BORANG PEREKODAN'!Z56="X",3,IF('BORANG PEREKODAN'!Y56="X",2,IF('BORANG PEREKODAN'!X56="X",1,""))))))</f>
      </c>
    </row>
    <row r="53" spans="1:9" ht="30" customHeight="1">
      <c r="A53" s="53"/>
      <c r="B53" s="48">
        <f>IF('BORANG PEREKODAN'!B57="","",'BORANG PEREKODAN'!B57)</f>
        <v>41</v>
      </c>
      <c r="C53" s="45">
        <f>IF('BORANG PEREKODAN'!C57="","",'BORANG PEREKODAN'!C57)</f>
      </c>
      <c r="D53" s="46">
        <f>IF('BORANG PEREKODAN'!D57="","",'BORANG PEREKODAN'!D57)</f>
      </c>
      <c r="E53" s="45">
        <f>IF('BORANG PEREKODAN'!E57="","",'BORANG PEREKODAN'!E57)</f>
      </c>
      <c r="F53" s="23">
        <f>IF('BORANG PEREKODAN'!K57="X","6*",IF('BORANG PEREKODAN'!J57="X",5,IF('BORANG PEREKODAN'!I57="X",4,IF('BORANG PEREKODAN'!H57="X",3,IF('BORANG PEREKODAN'!G57="X",2,IF('BORANG PEREKODAN'!F57="X",1,""))))))</f>
      </c>
      <c r="G53" s="23">
        <f>IF('BORANG PEREKODAN'!Q57="X","6*",IF('BORANG PEREKODAN'!P57="X",5,IF('BORANG PEREKODAN'!O57="X",4,IF('BORANG PEREKODAN'!N57="X",3,IF('BORANG PEREKODAN'!M57="X",2,IF('BORANG PEREKODAN'!L57="X",1,""))))))</f>
      </c>
      <c r="H53" s="23">
        <f>IF('BORANG PEREKODAN'!W57="X","6*",IF('BORANG PEREKODAN'!V57="X",5,IF('BORANG PEREKODAN'!U57="X",4,IF('BORANG PEREKODAN'!T57="X",3,IF('BORANG PEREKODAN'!S57="X",2,IF('BORANG PEREKODAN'!R57="X",1,""))))))</f>
      </c>
      <c r="I53" s="49">
        <f>IF('BORANG PEREKODAN'!AC57="X","6*",IF('BORANG PEREKODAN'!AB57="X",5,IF('BORANG PEREKODAN'!AA57="X",4,IF('BORANG PEREKODAN'!Z57="X",3,IF('BORANG PEREKODAN'!Y57="X",2,IF('BORANG PEREKODAN'!X57="X",1,""))))))</f>
      </c>
    </row>
    <row r="54" spans="1:9" ht="30" customHeight="1">
      <c r="A54" s="53"/>
      <c r="B54" s="48">
        <f>IF('BORANG PEREKODAN'!B58="","",'BORANG PEREKODAN'!B58)</f>
        <v>42</v>
      </c>
      <c r="C54" s="45">
        <f>IF('BORANG PEREKODAN'!C58="","",'BORANG PEREKODAN'!C58)</f>
      </c>
      <c r="D54" s="46">
        <f>IF('BORANG PEREKODAN'!D58="","",'BORANG PEREKODAN'!D58)</f>
      </c>
      <c r="E54" s="45">
        <f>IF('BORANG PEREKODAN'!E58="","",'BORANG PEREKODAN'!E58)</f>
      </c>
      <c r="F54" s="23">
        <f>IF('BORANG PEREKODAN'!K58="X","6*",IF('BORANG PEREKODAN'!J58="X",5,IF('BORANG PEREKODAN'!I58="X",4,IF('BORANG PEREKODAN'!H58="X",3,IF('BORANG PEREKODAN'!G58="X",2,IF('BORANG PEREKODAN'!F58="X",1,""))))))</f>
      </c>
      <c r="G54" s="23">
        <f>IF('BORANG PEREKODAN'!Q58="X","6*",IF('BORANG PEREKODAN'!P58="X",5,IF('BORANG PEREKODAN'!O58="X",4,IF('BORANG PEREKODAN'!N58="X",3,IF('BORANG PEREKODAN'!M58="X",2,IF('BORANG PEREKODAN'!L58="X",1,""))))))</f>
      </c>
      <c r="H54" s="23">
        <f>IF('BORANG PEREKODAN'!W58="X","6*",IF('BORANG PEREKODAN'!V58="X",5,IF('BORANG PEREKODAN'!U58="X",4,IF('BORANG PEREKODAN'!T58="X",3,IF('BORANG PEREKODAN'!S58="X",2,IF('BORANG PEREKODAN'!R58="X",1,""))))))</f>
      </c>
      <c r="I54" s="49">
        <f>IF('BORANG PEREKODAN'!AC58="X","6*",IF('BORANG PEREKODAN'!AB58="X",5,IF('BORANG PEREKODAN'!AA58="X",4,IF('BORANG PEREKODAN'!Z58="X",3,IF('BORANG PEREKODAN'!Y58="X",2,IF('BORANG PEREKODAN'!X58="X",1,""))))))</f>
      </c>
    </row>
    <row r="55" spans="1:9" ht="30" customHeight="1">
      <c r="A55" s="53"/>
      <c r="B55" s="48">
        <f>IF('BORANG PEREKODAN'!B59="","",'BORANG PEREKODAN'!B59)</f>
        <v>43</v>
      </c>
      <c r="C55" s="45">
        <f>IF('BORANG PEREKODAN'!C59="","",'BORANG PEREKODAN'!C59)</f>
      </c>
      <c r="D55" s="46">
        <f>IF('BORANG PEREKODAN'!D59="","",'BORANG PEREKODAN'!D59)</f>
      </c>
      <c r="E55" s="45">
        <f>IF('BORANG PEREKODAN'!E59="","",'BORANG PEREKODAN'!E59)</f>
      </c>
      <c r="F55" s="23">
        <f>IF('BORANG PEREKODAN'!K59="X","6*",IF('BORANG PEREKODAN'!J59="X",5,IF('BORANG PEREKODAN'!I59="X",4,IF('BORANG PEREKODAN'!H59="X",3,IF('BORANG PEREKODAN'!G59="X",2,IF('BORANG PEREKODAN'!F59="X",1,""))))))</f>
      </c>
      <c r="G55" s="23">
        <f>IF('BORANG PEREKODAN'!Q59="X","6*",IF('BORANG PEREKODAN'!P59="X",5,IF('BORANG PEREKODAN'!O59="X",4,IF('BORANG PEREKODAN'!N59="X",3,IF('BORANG PEREKODAN'!M59="X",2,IF('BORANG PEREKODAN'!L59="X",1,""))))))</f>
      </c>
      <c r="H55" s="23">
        <f>IF('BORANG PEREKODAN'!W59="X","6*",IF('BORANG PEREKODAN'!V59="X",5,IF('BORANG PEREKODAN'!U59="X",4,IF('BORANG PEREKODAN'!T59="X",3,IF('BORANG PEREKODAN'!S59="X",2,IF('BORANG PEREKODAN'!R59="X",1,""))))))</f>
      </c>
      <c r="I55" s="49">
        <f>IF('BORANG PEREKODAN'!AC59="X","6*",IF('BORANG PEREKODAN'!AB59="X",5,IF('BORANG PEREKODAN'!AA59="X",4,IF('BORANG PEREKODAN'!Z59="X",3,IF('BORANG PEREKODAN'!Y59="X",2,IF('BORANG PEREKODAN'!X59="X",1,""))))))</f>
      </c>
    </row>
    <row r="56" spans="1:9" ht="30" customHeight="1">
      <c r="A56" s="53"/>
      <c r="B56" s="48">
        <f>IF('BORANG PEREKODAN'!B60="","",'BORANG PEREKODAN'!B60)</f>
        <v>44</v>
      </c>
      <c r="C56" s="45">
        <f>IF('BORANG PEREKODAN'!C60="","",'BORANG PEREKODAN'!C60)</f>
      </c>
      <c r="D56" s="46">
        <f>IF('BORANG PEREKODAN'!D60="","",'BORANG PEREKODAN'!D60)</f>
      </c>
      <c r="E56" s="45">
        <f>IF('BORANG PEREKODAN'!E60="","",'BORANG PEREKODAN'!E60)</f>
      </c>
      <c r="F56" s="23">
        <f>IF('BORANG PEREKODAN'!K60="X","6*",IF('BORANG PEREKODAN'!J60="X",5,IF('BORANG PEREKODAN'!I60="X",4,IF('BORANG PEREKODAN'!H60="X",3,IF('BORANG PEREKODAN'!G60="X",2,IF('BORANG PEREKODAN'!F60="X",1,""))))))</f>
      </c>
      <c r="G56" s="23">
        <f>IF('BORANG PEREKODAN'!Q60="X","6*",IF('BORANG PEREKODAN'!P60="X",5,IF('BORANG PEREKODAN'!O60="X",4,IF('BORANG PEREKODAN'!N60="X",3,IF('BORANG PEREKODAN'!M60="X",2,IF('BORANG PEREKODAN'!L60="X",1,""))))))</f>
      </c>
      <c r="H56" s="23">
        <f>IF('BORANG PEREKODAN'!W60="X","6*",IF('BORANG PEREKODAN'!V60="X",5,IF('BORANG PEREKODAN'!U60="X",4,IF('BORANG PEREKODAN'!T60="X",3,IF('BORANG PEREKODAN'!S60="X",2,IF('BORANG PEREKODAN'!R60="X",1,""))))))</f>
      </c>
      <c r="I56" s="49">
        <f>IF('BORANG PEREKODAN'!AC60="X","6*",IF('BORANG PEREKODAN'!AB60="X",5,IF('BORANG PEREKODAN'!AA60="X",4,IF('BORANG PEREKODAN'!Z60="X",3,IF('BORANG PEREKODAN'!Y60="X",2,IF('BORANG PEREKODAN'!X60="X",1,""))))))</f>
      </c>
    </row>
    <row r="57" spans="1:9" ht="30" customHeight="1">
      <c r="A57" s="53"/>
      <c r="B57" s="48">
        <f>IF('BORANG PEREKODAN'!B61="","",'BORANG PEREKODAN'!B61)</f>
        <v>45</v>
      </c>
      <c r="C57" s="45">
        <f>IF('BORANG PEREKODAN'!C61="","",'BORANG PEREKODAN'!C61)</f>
      </c>
      <c r="D57" s="46">
        <f>IF('BORANG PEREKODAN'!D61="","",'BORANG PEREKODAN'!D61)</f>
      </c>
      <c r="E57" s="45">
        <f>IF('BORANG PEREKODAN'!E61="","",'BORANG PEREKODAN'!E61)</f>
      </c>
      <c r="F57" s="23">
        <f>IF('BORANG PEREKODAN'!K61="X","6*",IF('BORANG PEREKODAN'!J61="X",5,IF('BORANG PEREKODAN'!I61="X",4,IF('BORANG PEREKODAN'!H61="X",3,IF('BORANG PEREKODAN'!G61="X",2,IF('BORANG PEREKODAN'!F61="X",1,""))))))</f>
      </c>
      <c r="G57" s="23">
        <f>IF('BORANG PEREKODAN'!Q61="X","6*",IF('BORANG PEREKODAN'!P61="X",5,IF('BORANG PEREKODAN'!O61="X",4,IF('BORANG PEREKODAN'!N61="X",3,IF('BORANG PEREKODAN'!M61="X",2,IF('BORANG PEREKODAN'!L61="X",1,""))))))</f>
      </c>
      <c r="H57" s="23">
        <f>IF('BORANG PEREKODAN'!W61="X","6*",IF('BORANG PEREKODAN'!V61="X",5,IF('BORANG PEREKODAN'!U61="X",4,IF('BORANG PEREKODAN'!T61="X",3,IF('BORANG PEREKODAN'!S61="X",2,IF('BORANG PEREKODAN'!R61="X",1,""))))))</f>
      </c>
      <c r="I57" s="49">
        <f>IF('BORANG PEREKODAN'!AC61="X","6*",IF('BORANG PEREKODAN'!AB61="X",5,IF('BORANG PEREKODAN'!AA61="X",4,IF('BORANG PEREKODAN'!Z61="X",3,IF('BORANG PEREKODAN'!Y61="X",2,IF('BORANG PEREKODAN'!X61="X",1,""))))))</f>
      </c>
    </row>
    <row r="58" spans="1:10" ht="30" customHeight="1">
      <c r="A58" s="54"/>
      <c r="B58" s="48">
        <f>IF('BORANG PEREKODAN'!B62="","",'BORANG PEREKODAN'!B62)</f>
        <v>46</v>
      </c>
      <c r="C58" s="45">
        <f>IF('BORANG PEREKODAN'!C62="","",'BORANG PEREKODAN'!C62)</f>
      </c>
      <c r="D58" s="46">
        <f>IF('BORANG PEREKODAN'!D62="","",'BORANG PEREKODAN'!D62)</f>
      </c>
      <c r="E58" s="45">
        <f>IF('BORANG PEREKODAN'!E62="","",'BORANG PEREKODAN'!E62)</f>
      </c>
      <c r="F58" s="23">
        <f>IF('BORANG PEREKODAN'!K62="X","6*",IF('BORANG PEREKODAN'!J62="X",5,IF('BORANG PEREKODAN'!I62="X",4,IF('BORANG PEREKODAN'!H62="X",3,IF('BORANG PEREKODAN'!G62="X",2,IF('BORANG PEREKODAN'!F62="X",1,""))))))</f>
      </c>
      <c r="G58" s="23">
        <f>IF('BORANG PEREKODAN'!Q62="X","6*",IF('BORANG PEREKODAN'!P62="X",5,IF('BORANG PEREKODAN'!O62="X",4,IF('BORANG PEREKODAN'!N62="X",3,IF('BORANG PEREKODAN'!M62="X",2,IF('BORANG PEREKODAN'!L62="X",1,""))))))</f>
      </c>
      <c r="H58" s="23">
        <f>IF('BORANG PEREKODAN'!W62="X","6*",IF('BORANG PEREKODAN'!V62="X",5,IF('BORANG PEREKODAN'!U62="X",4,IF('BORANG PEREKODAN'!T62="X",3,IF('BORANG PEREKODAN'!S62="X",2,IF('BORANG PEREKODAN'!R62="X",1,""))))))</f>
      </c>
      <c r="I58" s="49">
        <f>IF('BORANG PEREKODAN'!AC62="X","6*",IF('BORANG PEREKODAN'!AB62="X",5,IF('BORANG PEREKODAN'!AA62="X",4,IF('BORANG PEREKODAN'!Z62="X",3,IF('BORANG PEREKODAN'!Y62="X",2,IF('BORANG PEREKODAN'!X62="X",1,""))))))</f>
      </c>
      <c r="J58" s="54"/>
    </row>
    <row r="59" spans="1:10" ht="30" customHeight="1">
      <c r="A59" s="54"/>
      <c r="B59" s="48">
        <f>IF('BORANG PEREKODAN'!B63="","",'BORANG PEREKODAN'!B63)</f>
        <v>47</v>
      </c>
      <c r="C59" s="45">
        <f>IF('BORANG PEREKODAN'!C63="","",'BORANG PEREKODAN'!C63)</f>
      </c>
      <c r="D59" s="46">
        <f>IF('BORANG PEREKODAN'!D63="","",'BORANG PEREKODAN'!D63)</f>
      </c>
      <c r="E59" s="45">
        <f>IF('BORANG PEREKODAN'!E63="","",'BORANG PEREKODAN'!E63)</f>
      </c>
      <c r="F59" s="23">
        <f>IF('BORANG PEREKODAN'!K63="X","6*",IF('BORANG PEREKODAN'!J63="X",5,IF('BORANG PEREKODAN'!I63="X",4,IF('BORANG PEREKODAN'!H63="X",3,IF('BORANG PEREKODAN'!G63="X",2,IF('BORANG PEREKODAN'!F63="X",1,""))))))</f>
      </c>
      <c r="G59" s="23">
        <f>IF('BORANG PEREKODAN'!Q63="X","6*",IF('BORANG PEREKODAN'!P63="X",5,IF('BORANG PEREKODAN'!O63="X",4,IF('BORANG PEREKODAN'!N63="X",3,IF('BORANG PEREKODAN'!M63="X",2,IF('BORANG PEREKODAN'!L63="X",1,""))))))</f>
      </c>
      <c r="H59" s="23">
        <f>IF('BORANG PEREKODAN'!W63="X","6*",IF('BORANG PEREKODAN'!V63="X",5,IF('BORANG PEREKODAN'!U63="X",4,IF('BORANG PEREKODAN'!T63="X",3,IF('BORANG PEREKODAN'!S63="X",2,IF('BORANG PEREKODAN'!R63="X",1,""))))))</f>
      </c>
      <c r="I59" s="49">
        <f>IF('BORANG PEREKODAN'!AC63="X","6*",IF('BORANG PEREKODAN'!AB63="X",5,IF('BORANG PEREKODAN'!AA63="X",4,IF('BORANG PEREKODAN'!Z63="X",3,IF('BORANG PEREKODAN'!Y63="X",2,IF('BORANG PEREKODAN'!X63="X",1,""))))))</f>
      </c>
      <c r="J59" s="54"/>
    </row>
    <row r="60" spans="2:9" ht="25.5" customHeight="1">
      <c r="B60" s="48">
        <f>IF('BORANG PEREKODAN'!B64="","",'BORANG PEREKODAN'!B64)</f>
        <v>48</v>
      </c>
      <c r="C60" s="45">
        <f>IF('BORANG PEREKODAN'!C64="","",'BORANG PEREKODAN'!C64)</f>
      </c>
      <c r="D60" s="46">
        <f>IF('BORANG PEREKODAN'!D64="","",'BORANG PEREKODAN'!D64)</f>
      </c>
      <c r="E60" s="45">
        <f>IF('BORANG PEREKODAN'!E64="","",'BORANG PEREKODAN'!E64)</f>
      </c>
      <c r="F60" s="23">
        <f>IF('BORANG PEREKODAN'!K64="X","6*",IF('BORANG PEREKODAN'!J64="X",5,IF('BORANG PEREKODAN'!I64="X",4,IF('BORANG PEREKODAN'!H64="X",3,IF('BORANG PEREKODAN'!G64="X",2,IF('BORANG PEREKODAN'!F64="X",1,""))))))</f>
      </c>
      <c r="G60" s="23">
        <f>IF('BORANG PEREKODAN'!Q64="X","6*",IF('BORANG PEREKODAN'!P64="X",5,IF('BORANG PEREKODAN'!O64="X",4,IF('BORANG PEREKODAN'!N64="X",3,IF('BORANG PEREKODAN'!M64="X",2,IF('BORANG PEREKODAN'!L64="X",1,""))))))</f>
      </c>
      <c r="H60" s="23">
        <f>IF('BORANG PEREKODAN'!W64="X","6*",IF('BORANG PEREKODAN'!V64="X",5,IF('BORANG PEREKODAN'!U64="X",4,IF('BORANG PEREKODAN'!T64="X",3,IF('BORANG PEREKODAN'!S64="X",2,IF('BORANG PEREKODAN'!R64="X",1,""))))))</f>
      </c>
      <c r="I60" s="49">
        <f>IF('BORANG PEREKODAN'!AC64="X","6*",IF('BORANG PEREKODAN'!AB64="X",5,IF('BORANG PEREKODAN'!AA64="X",4,IF('BORANG PEREKODAN'!Z64="X",3,IF('BORANG PEREKODAN'!Y64="X",2,IF('BORANG PEREKODAN'!X64="X",1,""))))))</f>
      </c>
    </row>
    <row r="61" spans="2:9" ht="26.25" customHeight="1">
      <c r="B61" s="48">
        <f>IF('BORANG PEREKODAN'!B65="","",'BORANG PEREKODAN'!B65)</f>
        <v>49</v>
      </c>
      <c r="C61" s="45">
        <f>IF('BORANG PEREKODAN'!C65="","",'BORANG PEREKODAN'!C65)</f>
      </c>
      <c r="D61" s="46">
        <f>IF('BORANG PEREKODAN'!D65="","",'BORANG PEREKODAN'!D65)</f>
      </c>
      <c r="E61" s="45">
        <f>IF('BORANG PEREKODAN'!E65="","",'BORANG PEREKODAN'!E65)</f>
      </c>
      <c r="F61" s="23">
        <f>IF('BORANG PEREKODAN'!K65="X","6*",IF('BORANG PEREKODAN'!J65="X",5,IF('BORANG PEREKODAN'!I65="X",4,IF('BORANG PEREKODAN'!H65="X",3,IF('BORANG PEREKODAN'!G65="X",2,IF('BORANG PEREKODAN'!F65="X",1,""))))))</f>
      </c>
      <c r="G61" s="23">
        <f>IF('BORANG PEREKODAN'!Q65="X","6*",IF('BORANG PEREKODAN'!P65="X",5,IF('BORANG PEREKODAN'!O65="X",4,IF('BORANG PEREKODAN'!N65="X",3,IF('BORANG PEREKODAN'!M65="X",2,IF('BORANG PEREKODAN'!L65="X",1,""))))))</f>
      </c>
      <c r="H61" s="23">
        <f>IF('BORANG PEREKODAN'!W65="X","6*",IF('BORANG PEREKODAN'!V65="X",5,IF('BORANG PEREKODAN'!U65="X",4,IF('BORANG PEREKODAN'!T65="X",3,IF('BORANG PEREKODAN'!S65="X",2,IF('BORANG PEREKODAN'!R65="X",1,""))))))</f>
      </c>
      <c r="I61" s="49">
        <f>IF('BORANG PEREKODAN'!AC65="X","6*",IF('BORANG PEREKODAN'!AB65="X",5,IF('BORANG PEREKODAN'!AA65="X",4,IF('BORANG PEREKODAN'!Z65="X",3,IF('BORANG PEREKODAN'!Y65="X",2,IF('BORANG PEREKODAN'!X65="X",1,""))))))</f>
      </c>
    </row>
    <row r="62" spans="2:9" ht="26.25" customHeight="1" thickBot="1">
      <c r="B62" s="50">
        <f>IF('BORANG PEREKODAN'!B66="","",'BORANG PEREKODAN'!B66)</f>
        <v>50</v>
      </c>
      <c r="C62" s="51">
        <f>IF('BORANG PEREKODAN'!C66="","",'BORANG PEREKODAN'!C66)</f>
      </c>
      <c r="D62" s="52">
        <f>IF('BORANG PEREKODAN'!D66="","",'BORANG PEREKODAN'!D66)</f>
      </c>
      <c r="E62" s="51">
        <f>IF('BORANG PEREKODAN'!E66="","",'BORANG PEREKODAN'!E66)</f>
      </c>
      <c r="F62" s="23">
        <f>IF('BORANG PEREKODAN'!K66="X","6*",IF('BORANG PEREKODAN'!J66="X",5,IF('BORANG PEREKODAN'!I66="X",4,IF('BORANG PEREKODAN'!H66="X",3,IF('BORANG PEREKODAN'!G66="X",2,IF('BORANG PEREKODAN'!F66="X",1,""))))))</f>
      </c>
      <c r="G62" s="23">
        <f>IF('BORANG PEREKODAN'!Q66="X","6*",IF('BORANG PEREKODAN'!P66="X",5,IF('BORANG PEREKODAN'!O66="X",4,IF('BORANG PEREKODAN'!N66="X",3,IF('BORANG PEREKODAN'!M66="X",2,IF('BORANG PEREKODAN'!L66="X",1,""))))))</f>
      </c>
      <c r="H62" s="23">
        <f>IF('BORANG PEREKODAN'!W66="X","6*",IF('BORANG PEREKODAN'!V66="X",5,IF('BORANG PEREKODAN'!U66="X",4,IF('BORANG PEREKODAN'!T66="X",3,IF('BORANG PEREKODAN'!S66="X",2,IF('BORANG PEREKODAN'!R66="X",1,""))))))</f>
      </c>
      <c r="I62" s="49">
        <f>IF('BORANG PEREKODAN'!AC66="X","6*",IF('BORANG PEREKODAN'!AB66="X",5,IF('BORANG PEREKODAN'!AA66="X",4,IF('BORANG PEREKODAN'!Z66="X",3,IF('BORANG PEREKODAN'!Y66="X",2,IF('BORANG PEREKODAN'!X66="X",1,""))))))</f>
      </c>
    </row>
    <row r="63" spans="2:9" ht="15.75">
      <c r="B63" s="7"/>
      <c r="C63" s="7"/>
      <c r="D63" s="7"/>
      <c r="E63" s="7"/>
      <c r="F63" s="7"/>
      <c r="G63" s="7"/>
      <c r="H63" s="7"/>
      <c r="I63" s="7"/>
    </row>
    <row r="64" spans="2:9" ht="15.75">
      <c r="B64" s="7"/>
      <c r="C64" s="7"/>
      <c r="D64" s="7"/>
      <c r="E64" s="7"/>
      <c r="F64" s="7"/>
      <c r="G64" s="7"/>
      <c r="H64" s="7"/>
      <c r="I64" s="7"/>
    </row>
  </sheetData>
  <sheetProtection/>
  <mergeCells count="6">
    <mergeCell ref="A1:J1"/>
    <mergeCell ref="B11:B12"/>
    <mergeCell ref="D11:D12"/>
    <mergeCell ref="C11:C12"/>
    <mergeCell ref="E11:E12"/>
    <mergeCell ref="F11:I11"/>
  </mergeCells>
  <dataValidations count="1">
    <dataValidation type="list" allowBlank="1" showInputMessage="1" showErrorMessage="1" error="Pilih Band Penguasaan Murid" sqref="F13:I62">
      <formula1>$R$3:$R$8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RowColHeaders="0" view="pageBreakPreview" zoomScaleNormal="60" zoomScaleSheetLayoutView="100" zoomScalePageLayoutView="0" workbookViewId="0" topLeftCell="A1">
      <selection activeCell="H18" sqref="H18:H19"/>
    </sheetView>
  </sheetViews>
  <sheetFormatPr defaultColWidth="9.140625" defaultRowHeight="15"/>
  <cols>
    <col min="1" max="1" width="9.140625" style="55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6" width="19.57421875" style="1" customWidth="1"/>
    <col min="7" max="7" width="9.140625" style="55" customWidth="1"/>
    <col min="8" max="14" width="9.140625" style="1" customWidth="1"/>
    <col min="15" max="15" width="9.140625" style="1" hidden="1" customWidth="1"/>
    <col min="16" max="16384" width="9.140625" style="1" customWidth="1"/>
  </cols>
  <sheetData>
    <row r="1" spans="1:7" s="57" customFormat="1" ht="20.25" customHeight="1">
      <c r="A1" s="122" t="s">
        <v>38</v>
      </c>
      <c r="B1" s="122"/>
      <c r="C1" s="122"/>
      <c r="D1" s="122"/>
      <c r="E1" s="122"/>
      <c r="F1" s="122"/>
      <c r="G1" s="122"/>
    </row>
    <row r="2" spans="1:7" s="57" customFormat="1" ht="20.25" customHeight="1">
      <c r="A2" s="53"/>
      <c r="B2" s="72" t="s">
        <v>10</v>
      </c>
      <c r="C2" s="56"/>
      <c r="D2" s="21">
        <f>'BORANG PEREKODAN'!D2</f>
        <v>2014</v>
      </c>
      <c r="E2" s="56"/>
      <c r="F2" s="56"/>
      <c r="G2" s="55"/>
    </row>
    <row r="3" spans="1:15" s="55" customFormat="1" ht="20.25" customHeight="1">
      <c r="A3" s="53"/>
      <c r="B3" s="72" t="s">
        <v>11</v>
      </c>
      <c r="C3" s="56"/>
      <c r="D3" s="22" t="str">
        <f>'BORANG PEREKODAN'!D3</f>
        <v>SK SULTAN ABU BAKAR (1)</v>
      </c>
      <c r="E3" s="56"/>
      <c r="F3" s="56"/>
      <c r="O3" s="80" t="s">
        <v>20</v>
      </c>
    </row>
    <row r="4" spans="1:15" s="55" customFormat="1" ht="21" customHeight="1">
      <c r="A4" s="53"/>
      <c r="B4" s="72" t="s">
        <v>7</v>
      </c>
      <c r="C4" s="56"/>
      <c r="D4" s="22" t="str">
        <f>'BORANG PEREKODAN'!D4</f>
        <v>NILAM</v>
      </c>
      <c r="E4" s="56"/>
      <c r="F4" s="56"/>
      <c r="O4" s="80" t="s">
        <v>21</v>
      </c>
    </row>
    <row r="5" spans="1:15" s="55" customFormat="1" ht="21" customHeight="1">
      <c r="A5" s="53"/>
      <c r="B5" s="72" t="s">
        <v>6</v>
      </c>
      <c r="C5" s="56"/>
      <c r="D5" s="22" t="str">
        <f>'BORANG PEREKODAN'!D5</f>
        <v>PENDIDIKAN MORAL TAHUN 2</v>
      </c>
      <c r="E5" s="56"/>
      <c r="F5" s="56"/>
      <c r="O5" s="80" t="s">
        <v>22</v>
      </c>
    </row>
    <row r="6" spans="1:15" s="55" customFormat="1" ht="21" customHeight="1">
      <c r="A6" s="53"/>
      <c r="B6" s="72" t="s">
        <v>12</v>
      </c>
      <c r="C6" s="56"/>
      <c r="D6" s="22">
        <f>'BORANG PEREKODAN'!D6</f>
        <v>0</v>
      </c>
      <c r="E6" s="56"/>
      <c r="F6" s="56"/>
      <c r="O6" s="80" t="s">
        <v>23</v>
      </c>
    </row>
    <row r="7" spans="1:15" s="55" customFormat="1" ht="21" customHeight="1">
      <c r="A7" s="53"/>
      <c r="B7" s="58"/>
      <c r="C7" s="56"/>
      <c r="D7" s="56"/>
      <c r="E7" s="56"/>
      <c r="F7" s="56"/>
      <c r="O7" s="80" t="s">
        <v>24</v>
      </c>
    </row>
    <row r="8" spans="1:15" ht="21" customHeight="1">
      <c r="A8" s="53"/>
      <c r="B8" s="58"/>
      <c r="C8" s="56"/>
      <c r="D8" s="56"/>
      <c r="E8" s="56"/>
      <c r="F8" s="56"/>
      <c r="O8" s="81" t="s">
        <v>35</v>
      </c>
    </row>
    <row r="9" spans="1:6" ht="21.75" customHeight="1" thickBot="1">
      <c r="A9" s="53"/>
      <c r="B9" s="58"/>
      <c r="C9" s="56"/>
      <c r="D9" s="56"/>
      <c r="E9" s="56"/>
      <c r="F9" s="56"/>
    </row>
    <row r="10" spans="1:6" ht="30" customHeight="1">
      <c r="A10" s="53"/>
      <c r="B10" s="123" t="s">
        <v>0</v>
      </c>
      <c r="C10" s="127" t="s">
        <v>15</v>
      </c>
      <c r="D10" s="125" t="s">
        <v>3</v>
      </c>
      <c r="E10" s="129" t="s">
        <v>2</v>
      </c>
      <c r="F10" s="134" t="s">
        <v>34</v>
      </c>
    </row>
    <row r="11" spans="1:6" ht="30" customHeight="1">
      <c r="A11" s="53"/>
      <c r="B11" s="124"/>
      <c r="C11" s="128"/>
      <c r="D11" s="126"/>
      <c r="E11" s="130"/>
      <c r="F11" s="135"/>
    </row>
    <row r="12" spans="1:6" ht="30" customHeight="1">
      <c r="A12" s="53"/>
      <c r="B12" s="48">
        <f>IF('BORANG PEREKODAN'!B17="","",'BORANG PEREKODAN'!B17)</f>
        <v>1</v>
      </c>
      <c r="C12" s="45" t="str">
        <f>IF('BORANG PEREKODAN'!C17="","",'BORANG PEREKODAN'!C17)</f>
        <v>060422010968</v>
      </c>
      <c r="D12" s="46" t="str">
        <f>IF('BORANG PEREKODAN'!D17="","",'BORANG PEREKODAN'!D17)</f>
        <v>AFIQAH BINTI ABU BAKAR</v>
      </c>
      <c r="E12" s="45" t="str">
        <f>IF('BORANG PEREKODAN'!E17="","",'BORANG PEREKODAN'!E17)</f>
        <v>P</v>
      </c>
      <c r="F12" s="49"/>
    </row>
    <row r="13" spans="1:6" ht="30" customHeight="1">
      <c r="A13" s="53"/>
      <c r="B13" s="48">
        <f>IF('BORANG PEREKODAN'!B18="","",'BORANG PEREKODAN'!B18)</f>
        <v>2</v>
      </c>
      <c r="C13" s="45" t="str">
        <f>IF('BORANG PEREKODAN'!C18="","",'BORANG PEREKODAN'!C18)</f>
        <v>060303011044</v>
      </c>
      <c r="D13" s="46" t="str">
        <f>IF('BORANG PEREKODAN'!D18="","",'BORANG PEREKODAN'!D18)</f>
        <v>AFRINA SOFEA BINTI MEEHARZAR</v>
      </c>
      <c r="E13" s="45" t="str">
        <f>IF('BORANG PEREKODAN'!E18="","",'BORANG PEREKODAN'!E18)</f>
        <v>P</v>
      </c>
      <c r="F13" s="49"/>
    </row>
    <row r="14" spans="1:6" ht="30" customHeight="1">
      <c r="A14" s="53"/>
      <c r="B14" s="48">
        <f>IF('BORANG PEREKODAN'!B19="","",'BORANG PEREKODAN'!B19)</f>
        <v>3</v>
      </c>
      <c r="C14" s="45" t="str">
        <f>IF('BORANG PEREKODAN'!C19="","",'BORANG PEREKODAN'!C19)</f>
        <v>060502010116</v>
      </c>
      <c r="D14" s="46" t="str">
        <f>IF('BORANG PEREKODAN'!D19="","",'BORANG PEREKODAN'!D19)</f>
        <v>AIZAA HARISYA BINTI MUNJANI</v>
      </c>
      <c r="E14" s="45" t="str">
        <f>IF('BORANG PEREKODAN'!E19="","",'BORANG PEREKODAN'!E19)</f>
        <v>P</v>
      </c>
      <c r="F14" s="49"/>
    </row>
    <row r="15" spans="1:6" ht="30" customHeight="1">
      <c r="A15" s="53"/>
      <c r="B15" s="48">
        <f>IF('BORANG PEREKODAN'!B20="","",'BORANG PEREKODAN'!B20)</f>
        <v>4</v>
      </c>
      <c r="C15" s="45" t="str">
        <f>IF('BORANG PEREKODAN'!C20="","",'BORANG PEREKODAN'!C20)</f>
        <v>060606010620</v>
      </c>
      <c r="D15" s="46" t="str">
        <f>IF('BORANG PEREKODAN'!D20="","",'BORANG PEREKODAN'!D20)</f>
        <v>AYUNE IZZATI BINTI ABDUL RAHIM</v>
      </c>
      <c r="E15" s="45" t="str">
        <f>IF('BORANG PEREKODAN'!E20="","",'BORANG PEREKODAN'!E20)</f>
        <v>P</v>
      </c>
      <c r="F15" s="49"/>
    </row>
    <row r="16" spans="1:15" s="55" customFormat="1" ht="30" customHeight="1">
      <c r="A16" s="53"/>
      <c r="B16" s="48">
        <f>IF('BORANG PEREKODAN'!B21="","",'BORANG PEREKODAN'!B21)</f>
        <v>5</v>
      </c>
      <c r="C16" s="45" t="str">
        <f>IF('BORANG PEREKODAN'!C21="","",'BORANG PEREKODAN'!C21)</f>
        <v>061205011280</v>
      </c>
      <c r="D16" s="46" t="str">
        <f>IF('BORANG PEREKODAN'!D21="","",'BORANG PEREKODAN'!D21)</f>
        <v>EZZAH KHADIJAH BINTI  DZULKAFLI</v>
      </c>
      <c r="E16" s="45" t="str">
        <f>IF('BORANG PEREKODAN'!E21="","",'BORANG PEREKODAN'!E21)</f>
        <v>P</v>
      </c>
      <c r="F16" s="49"/>
      <c r="H16" s="1"/>
      <c r="I16" s="1"/>
      <c r="J16" s="1"/>
      <c r="K16" s="1"/>
      <c r="L16" s="1"/>
      <c r="M16" s="1"/>
      <c r="N16" s="1"/>
      <c r="O16" s="1"/>
    </row>
    <row r="17" spans="1:15" s="55" customFormat="1" ht="30" customHeight="1">
      <c r="A17" s="53"/>
      <c r="B17" s="48">
        <f>IF('BORANG PEREKODAN'!B22="","",'BORANG PEREKODAN'!B22)</f>
        <v>6</v>
      </c>
      <c r="C17" s="45" t="str">
        <f>IF('BORANG PEREKODAN'!C22="","",'BORANG PEREKODAN'!C22)</f>
        <v>061113011574</v>
      </c>
      <c r="D17" s="46" t="str">
        <f>IF('BORANG PEREKODAN'!D22="","",'BORANG PEREKODAN'!D22)</f>
        <v>ISMAHANI HAMIZAH BINTI KAMAL-LUDIN</v>
      </c>
      <c r="E17" s="45" t="str">
        <f>IF('BORANG PEREKODAN'!E22="","",'BORANG PEREKODAN'!E22)</f>
        <v>P</v>
      </c>
      <c r="F17" s="49"/>
      <c r="H17" s="1"/>
      <c r="I17" s="1"/>
      <c r="J17" s="1"/>
      <c r="K17" s="1"/>
      <c r="L17" s="1"/>
      <c r="M17" s="1"/>
      <c r="N17" s="1"/>
      <c r="O17" s="1"/>
    </row>
    <row r="18" spans="1:15" s="55" customFormat="1" ht="30" customHeight="1">
      <c r="A18" s="53"/>
      <c r="B18" s="48">
        <f>IF('BORANG PEREKODAN'!B23="","",'BORANG PEREKODAN'!B23)</f>
        <v>7</v>
      </c>
      <c r="C18" s="45" t="str">
        <f>IF('BORANG PEREKODAN'!C23="","",'BORANG PEREKODAN'!C23)</f>
        <v>060815101334</v>
      </c>
      <c r="D18" s="46" t="str">
        <f>IF('BORANG PEREKODAN'!D23="","",'BORANG PEREKODAN'!D23)</f>
        <v>IZZAH FARAH AMILA BINTI FAUZI</v>
      </c>
      <c r="E18" s="45" t="str">
        <f>IF('BORANG PEREKODAN'!E23="","",'BORANG PEREKODAN'!E23)</f>
        <v>P</v>
      </c>
      <c r="F18" s="49"/>
      <c r="H18" s="1"/>
      <c r="I18" s="1"/>
      <c r="J18" s="1"/>
      <c r="K18" s="1"/>
      <c r="L18" s="1"/>
      <c r="M18" s="1"/>
      <c r="N18" s="1"/>
      <c r="O18" s="1"/>
    </row>
    <row r="19" spans="1:15" s="55" customFormat="1" ht="30" customHeight="1">
      <c r="A19" s="53"/>
      <c r="B19" s="48">
        <f>IF('BORANG PEREKODAN'!B24="","",'BORANG PEREKODAN'!B24)</f>
        <v>8</v>
      </c>
      <c r="C19" s="45" t="str">
        <f>IF('BORANG PEREKODAN'!C24="","",'BORANG PEREKODAN'!C24)</f>
        <v>060319010740</v>
      </c>
      <c r="D19" s="46" t="str">
        <f>IF('BORANG PEREKODAN'!D24="","",'BORANG PEREKODAN'!D24)</f>
        <v>NOR SYAHEERA BINTI ABDULLAH</v>
      </c>
      <c r="E19" s="45" t="str">
        <f>IF('BORANG PEREKODAN'!E24="","",'BORANG PEREKODAN'!E24)</f>
        <v>P</v>
      </c>
      <c r="F19" s="49"/>
      <c r="H19" s="1"/>
      <c r="I19" s="1"/>
      <c r="J19" s="1"/>
      <c r="K19" s="1"/>
      <c r="L19" s="1"/>
      <c r="M19" s="1"/>
      <c r="N19" s="1"/>
      <c r="O19" s="1"/>
    </row>
    <row r="20" spans="1:15" s="55" customFormat="1" ht="30" customHeight="1">
      <c r="A20" s="53"/>
      <c r="B20" s="48">
        <f>IF('BORANG PEREKODAN'!B25="","",'BORANG PEREKODAN'!B25)</f>
        <v>9</v>
      </c>
      <c r="C20" s="45" t="str">
        <f>IF('BORANG PEREKODAN'!C25="","",'BORANG PEREKODAN'!C25)</f>
        <v>060204011540</v>
      </c>
      <c r="D20" s="46" t="str">
        <f>IF('BORANG PEREKODAN'!D25="","",'BORANG PEREKODAN'!D25)</f>
        <v>NUR 'AIN SYUHADAH</v>
      </c>
      <c r="E20" s="45" t="str">
        <f>IF('BORANG PEREKODAN'!E25="","",'BORANG PEREKODAN'!E25)</f>
        <v>P</v>
      </c>
      <c r="F20" s="49"/>
      <c r="H20" s="1"/>
      <c r="I20" s="1"/>
      <c r="J20" s="1"/>
      <c r="K20" s="1"/>
      <c r="L20" s="1"/>
      <c r="M20" s="1"/>
      <c r="N20" s="1"/>
      <c r="O20" s="1"/>
    </row>
    <row r="21" spans="1:15" s="55" customFormat="1" ht="30" customHeight="1">
      <c r="A21" s="53"/>
      <c r="B21" s="48">
        <f>IF('BORANG PEREKODAN'!B26="","",'BORANG PEREKODAN'!B26)</f>
        <v>10</v>
      </c>
      <c r="C21" s="45" t="str">
        <f>IF('BORANG PEREKODAN'!C26="","",'BORANG PEREKODAN'!C26)</f>
        <v>060414011354</v>
      </c>
      <c r="D21" s="46" t="str">
        <f>IF('BORANG PEREKODAN'!D26="","",'BORANG PEREKODAN'!D26)</f>
        <v>NUR ALIAH NAJWA BINTI SURIZAM</v>
      </c>
      <c r="E21" s="45" t="str">
        <f>IF('BORANG PEREKODAN'!E26="","",'BORANG PEREKODAN'!E26)</f>
        <v>P</v>
      </c>
      <c r="F21" s="49"/>
      <c r="H21" s="1"/>
      <c r="I21" s="1"/>
      <c r="J21" s="1"/>
      <c r="K21" s="1"/>
      <c r="L21" s="1"/>
      <c r="M21" s="1"/>
      <c r="N21" s="1"/>
      <c r="O21" s="1"/>
    </row>
    <row r="22" spans="1:15" s="55" customFormat="1" ht="30" customHeight="1">
      <c r="A22" s="53"/>
      <c r="B22" s="48">
        <f>IF('BORANG PEREKODAN'!B27="","",'BORANG PEREKODAN'!B27)</f>
        <v>11</v>
      </c>
      <c r="C22" s="45" t="str">
        <f>IF('BORANG PEREKODAN'!C27="","",'BORANG PEREKODAN'!C27)</f>
        <v>060117141232</v>
      </c>
      <c r="D22" s="46" t="str">
        <f>IF('BORANG PEREKODAN'!D27="","",'BORANG PEREKODAN'!D27)</f>
        <v>NUR BALQIS BINTI SUHADI</v>
      </c>
      <c r="E22" s="45" t="str">
        <f>IF('BORANG PEREKODAN'!E27="","",'BORANG PEREKODAN'!E27)</f>
        <v>P</v>
      </c>
      <c r="F22" s="49"/>
      <c r="H22" s="1"/>
      <c r="I22" s="1"/>
      <c r="J22" s="1"/>
      <c r="K22" s="1"/>
      <c r="L22" s="1"/>
      <c r="M22" s="1"/>
      <c r="N22" s="1"/>
      <c r="O22" s="1"/>
    </row>
    <row r="23" spans="1:15" s="55" customFormat="1" ht="30" customHeight="1">
      <c r="A23" s="53"/>
      <c r="B23" s="48">
        <f>IF('BORANG PEREKODAN'!B28="","",'BORANG PEREKODAN'!B28)</f>
        <v>12</v>
      </c>
      <c r="C23" s="45" t="str">
        <f>IF('BORANG PEREKODAN'!C28="","",'BORANG PEREKODAN'!C28)</f>
        <v>061104010350</v>
      </c>
      <c r="D23" s="46" t="str">
        <f>IF('BORANG PEREKODAN'!D28="","",'BORANG PEREKODAN'!D28)</f>
        <v>NUR CHEMPAKA BINTI NOR AZMAN</v>
      </c>
      <c r="E23" s="45" t="str">
        <f>IF('BORANG PEREKODAN'!E28="","",'BORANG PEREKODAN'!E28)</f>
        <v>P</v>
      </c>
      <c r="F23" s="49"/>
      <c r="H23" s="1"/>
      <c r="I23" s="1"/>
      <c r="J23" s="1"/>
      <c r="K23" s="1"/>
      <c r="L23" s="1"/>
      <c r="M23" s="1"/>
      <c r="N23" s="1"/>
      <c r="O23" s="1"/>
    </row>
    <row r="24" spans="1:15" s="55" customFormat="1" ht="30" customHeight="1">
      <c r="A24" s="53"/>
      <c r="B24" s="48">
        <f>IF('BORANG PEREKODAN'!B29="","",'BORANG PEREKODAN'!B29)</f>
        <v>13</v>
      </c>
      <c r="C24" s="45" t="str">
        <f>IF('BORANG PEREKODAN'!C29="","",'BORANG PEREKODAN'!C29)</f>
        <v>060105011254</v>
      </c>
      <c r="D24" s="46" t="str">
        <f>IF('BORANG PEREKODAN'!D29="","",'BORANG PEREKODAN'!D29)</f>
        <v>NUR DALIEA DYANA BINTI AZAMAN</v>
      </c>
      <c r="E24" s="45" t="str">
        <f>IF('BORANG PEREKODAN'!E29="","",'BORANG PEREKODAN'!E29)</f>
        <v>P</v>
      </c>
      <c r="F24" s="49"/>
      <c r="H24" s="1"/>
      <c r="I24" s="1"/>
      <c r="J24" s="1"/>
      <c r="K24" s="1"/>
      <c r="L24" s="1"/>
      <c r="M24" s="1"/>
      <c r="N24" s="1"/>
      <c r="O24" s="1"/>
    </row>
    <row r="25" spans="1:15" s="55" customFormat="1" ht="30" customHeight="1">
      <c r="A25" s="53"/>
      <c r="B25" s="48">
        <f>IF('BORANG PEREKODAN'!B30="","",'BORANG PEREKODAN'!B30)</f>
        <v>14</v>
      </c>
      <c r="C25" s="45" t="str">
        <f>IF('BORANG PEREKODAN'!C30="","",'BORANG PEREKODAN'!C30)</f>
        <v>061027010030</v>
      </c>
      <c r="D25" s="46" t="str">
        <f>IF('BORANG PEREKODAN'!D30="","",'BORANG PEREKODAN'!D30)</f>
        <v>NUR FADILAH BINTI AHMAD HAIDI</v>
      </c>
      <c r="E25" s="45" t="str">
        <f>IF('BORANG PEREKODAN'!E30="","",'BORANG PEREKODAN'!E30)</f>
        <v>P</v>
      </c>
      <c r="F25" s="49"/>
      <c r="H25" s="1"/>
      <c r="I25" s="1"/>
      <c r="J25" s="1"/>
      <c r="K25" s="1"/>
      <c r="L25" s="1"/>
      <c r="M25" s="1"/>
      <c r="N25" s="1"/>
      <c r="O25" s="1"/>
    </row>
    <row r="26" spans="1:15" s="55" customFormat="1" ht="30" customHeight="1">
      <c r="A26" s="53"/>
      <c r="B26" s="48">
        <f>IF('BORANG PEREKODAN'!B31="","",'BORANG PEREKODAN'!B31)</f>
        <v>15</v>
      </c>
      <c r="C26" s="45" t="str">
        <f>IF('BORANG PEREKODAN'!C31="","",'BORANG PEREKODAN'!C31)</f>
        <v>060728011162</v>
      </c>
      <c r="D26" s="46" t="str">
        <f>IF('BORANG PEREKODAN'!D31="","",'BORANG PEREKODAN'!D31)</f>
        <v>NUR NABILAH SOFIA BINTI MOHD YAZID</v>
      </c>
      <c r="E26" s="45" t="str">
        <f>IF('BORANG PEREKODAN'!E31="","",'BORANG PEREKODAN'!E31)</f>
        <v>P</v>
      </c>
      <c r="F26" s="49"/>
      <c r="H26" s="1"/>
      <c r="I26" s="1"/>
      <c r="J26" s="1"/>
      <c r="K26" s="1"/>
      <c r="L26" s="1"/>
      <c r="M26" s="1"/>
      <c r="N26" s="1"/>
      <c r="O26" s="1"/>
    </row>
    <row r="27" spans="1:15" s="55" customFormat="1" ht="30" customHeight="1">
      <c r="A27" s="53"/>
      <c r="B27" s="48">
        <f>IF('BORANG PEREKODAN'!B32="","",'BORANG PEREKODAN'!B32)</f>
        <v>16</v>
      </c>
      <c r="C27" s="45" t="str">
        <f>IF('BORANG PEREKODAN'!C32="","",'BORANG PEREKODAN'!C32)</f>
        <v>060102050338</v>
      </c>
      <c r="D27" s="46" t="str">
        <f>IF('BORANG PEREKODAN'!D32="","",'BORANG PEREKODAN'!D32)</f>
        <v>NUR SAKINAH NAJIHAH BINTI ROHASZELI</v>
      </c>
      <c r="E27" s="45" t="str">
        <f>IF('BORANG PEREKODAN'!E32="","",'BORANG PEREKODAN'!E32)</f>
        <v>P</v>
      </c>
      <c r="F27" s="49"/>
      <c r="H27" s="1"/>
      <c r="I27" s="1"/>
      <c r="J27" s="1"/>
      <c r="K27" s="1"/>
      <c r="L27" s="1"/>
      <c r="M27" s="1"/>
      <c r="N27" s="1"/>
      <c r="O27" s="1"/>
    </row>
    <row r="28" spans="1:15" s="55" customFormat="1" ht="30" customHeight="1">
      <c r="A28" s="53"/>
      <c r="B28" s="48">
        <f>IF('BORANG PEREKODAN'!B33="","",'BORANG PEREKODAN'!B33)</f>
        <v>17</v>
      </c>
      <c r="C28" s="45" t="str">
        <f>IF('BORANG PEREKODAN'!C33="","",'BORANG PEREKODAN'!C33)</f>
        <v>060426010164</v>
      </c>
      <c r="D28" s="46" t="str">
        <f>IF('BORANG PEREKODAN'!D33="","",'BORANG PEREKODAN'!D33)</f>
        <v>NURAISYAH SAFIYAH BINTI OTHMAN</v>
      </c>
      <c r="E28" s="45" t="str">
        <f>IF('BORANG PEREKODAN'!E33="","",'BORANG PEREKODAN'!E33)</f>
        <v>P</v>
      </c>
      <c r="F28" s="49"/>
      <c r="H28" s="1"/>
      <c r="I28" s="1"/>
      <c r="J28" s="1"/>
      <c r="K28" s="1"/>
      <c r="L28" s="1"/>
      <c r="M28" s="1"/>
      <c r="N28" s="1"/>
      <c r="O28" s="1"/>
    </row>
    <row r="29" spans="1:15" s="55" customFormat="1" ht="30" customHeight="1">
      <c r="A29" s="53"/>
      <c r="B29" s="48">
        <f>IF('BORANG PEREKODAN'!B34="","",'BORANG PEREKODAN'!B34)</f>
        <v>18</v>
      </c>
      <c r="C29" s="45" t="str">
        <f>IF('BORANG PEREKODAN'!C34="","",'BORANG PEREKODAN'!C34)</f>
        <v>060425011018</v>
      </c>
      <c r="D29" s="46" t="str">
        <f>IF('BORANG PEREKODAN'!D34="","",'BORANG PEREKODAN'!D34)</f>
        <v>NURFATIN ASILAH BINTI MOHAMMAD JAILANI</v>
      </c>
      <c r="E29" s="45" t="str">
        <f>IF('BORANG PEREKODAN'!E34="","",'BORANG PEREKODAN'!E34)</f>
        <v>P</v>
      </c>
      <c r="F29" s="49"/>
      <c r="H29" s="1"/>
      <c r="I29" s="1"/>
      <c r="J29" s="1"/>
      <c r="K29" s="1"/>
      <c r="L29" s="1"/>
      <c r="M29" s="1"/>
      <c r="N29" s="1"/>
      <c r="O29" s="1"/>
    </row>
    <row r="30" spans="1:15" s="55" customFormat="1" ht="30" customHeight="1">
      <c r="A30" s="53"/>
      <c r="B30" s="48">
        <f>IF('BORANG PEREKODAN'!B35="","",'BORANG PEREKODAN'!B35)</f>
        <v>19</v>
      </c>
      <c r="C30" s="45" t="str">
        <f>IF('BORANG PEREKODAN'!C35="","",'BORANG PEREKODAN'!C35)</f>
        <v>060705011418</v>
      </c>
      <c r="D30" s="46" t="str">
        <f>IF('BORANG PEREKODAN'!D35="","",'BORANG PEREKODAN'!D35)</f>
        <v>PUTERI NURDAYANA RAFISSYAH BINTI ROSLAN</v>
      </c>
      <c r="E30" s="45" t="str">
        <f>IF('BORANG PEREKODAN'!E35="","",'BORANG PEREKODAN'!E35)</f>
        <v>P</v>
      </c>
      <c r="F30" s="49"/>
      <c r="H30" s="1"/>
      <c r="I30" s="1"/>
      <c r="J30" s="1"/>
      <c r="K30" s="1"/>
      <c r="L30" s="1"/>
      <c r="M30" s="1"/>
      <c r="N30" s="1"/>
      <c r="O30" s="1"/>
    </row>
    <row r="31" spans="1:15" s="55" customFormat="1" ht="30" customHeight="1">
      <c r="A31" s="53"/>
      <c r="B31" s="48">
        <f>IF('BORANG PEREKODAN'!B36="","",'BORANG PEREKODAN'!B36)</f>
        <v>20</v>
      </c>
      <c r="C31" s="45" t="str">
        <f>IF('BORANG PEREKODAN'!C36="","",'BORANG PEREKODAN'!C36)</f>
        <v>060601010648</v>
      </c>
      <c r="D31" s="46" t="str">
        <f>IF('BORANG PEREKODAN'!D36="","",'BORANG PEREKODAN'!D36)</f>
        <v>RABIATUL ADAWIYAHBINTI ABD RAHIM</v>
      </c>
      <c r="E31" s="45" t="str">
        <f>IF('BORANG PEREKODAN'!E36="","",'BORANG PEREKODAN'!E36)</f>
        <v>P</v>
      </c>
      <c r="F31" s="49"/>
      <c r="H31" s="1"/>
      <c r="I31" s="1"/>
      <c r="J31" s="1"/>
      <c r="K31" s="1"/>
      <c r="L31" s="1"/>
      <c r="M31" s="1"/>
      <c r="N31" s="1"/>
      <c r="O31" s="1"/>
    </row>
    <row r="32" spans="1:15" s="55" customFormat="1" ht="30" customHeight="1">
      <c r="A32" s="53"/>
      <c r="B32" s="48">
        <f>IF('BORANG PEREKODAN'!B37="","",'BORANG PEREKODAN'!B37)</f>
        <v>21</v>
      </c>
      <c r="C32" s="45" t="str">
        <f>IF('BORANG PEREKODAN'!C37="","",'BORANG PEREKODAN'!C37)</f>
        <v>060731010726</v>
      </c>
      <c r="D32" s="46" t="str">
        <f>IF('BORANG PEREKODAN'!D37="","",'BORANG PEREKODAN'!D37)</f>
        <v>SITI NUR ATIIQAH YOUSOS BINTI ABDULLAH</v>
      </c>
      <c r="E32" s="45" t="str">
        <f>IF('BORANG PEREKODAN'!E37="","",'BORANG PEREKODAN'!E37)</f>
        <v>P</v>
      </c>
      <c r="F32" s="49"/>
      <c r="H32" s="1"/>
      <c r="I32" s="1"/>
      <c r="J32" s="1"/>
      <c r="K32" s="1"/>
      <c r="L32" s="1"/>
      <c r="M32" s="1"/>
      <c r="N32" s="1"/>
      <c r="O32" s="1"/>
    </row>
    <row r="33" spans="1:15" s="55" customFormat="1" ht="30" customHeight="1">
      <c r="A33" s="53"/>
      <c r="B33" s="48">
        <f>IF('BORANG PEREKODAN'!B38="","",'BORANG PEREKODAN'!B38)</f>
        <v>22</v>
      </c>
      <c r="C33" s="45" t="str">
        <f>IF('BORANG PEREKODAN'!C38="","",'BORANG PEREKODAN'!C38)</f>
        <v>060202011512</v>
      </c>
      <c r="D33" s="46" t="str">
        <f>IF('BORANG PEREKODAN'!D38="","",'BORANG PEREKODAN'!D38)</f>
        <v>UMMI A'QILAH BINTI ADZMI</v>
      </c>
      <c r="E33" s="45" t="str">
        <f>IF('BORANG PEREKODAN'!E38="","",'BORANG PEREKODAN'!E38)</f>
        <v>P</v>
      </c>
      <c r="F33" s="49"/>
      <c r="H33" s="1"/>
      <c r="I33" s="1"/>
      <c r="J33" s="1"/>
      <c r="K33" s="1"/>
      <c r="L33" s="1"/>
      <c r="M33" s="1"/>
      <c r="N33" s="1"/>
      <c r="O33" s="1"/>
    </row>
    <row r="34" spans="1:15" s="55" customFormat="1" ht="30" customHeight="1">
      <c r="A34" s="53"/>
      <c r="B34" s="48">
        <f>IF('BORANG PEREKODAN'!B39="","",'BORANG PEREKODAN'!B39)</f>
        <v>23</v>
      </c>
      <c r="C34" s="45">
        <f>IF('BORANG PEREKODAN'!C39="","",'BORANG PEREKODAN'!C39)</f>
      </c>
      <c r="D34" s="46">
        <f>IF('BORANG PEREKODAN'!D39="","",'BORANG PEREKODAN'!D39)</f>
      </c>
      <c r="E34" s="45">
        <f>IF('BORANG PEREKODAN'!E39="","",'BORANG PEREKODAN'!E39)</f>
      </c>
      <c r="F34" s="49"/>
      <c r="H34" s="1"/>
      <c r="I34" s="1"/>
      <c r="J34" s="1"/>
      <c r="K34" s="1"/>
      <c r="L34" s="1"/>
      <c r="M34" s="1"/>
      <c r="N34" s="1"/>
      <c r="O34" s="1"/>
    </row>
    <row r="35" spans="1:15" s="55" customFormat="1" ht="30" customHeight="1">
      <c r="A35" s="53"/>
      <c r="B35" s="48">
        <f>IF('BORANG PEREKODAN'!B40="","",'BORANG PEREKODAN'!B40)</f>
        <v>24</v>
      </c>
      <c r="C35" s="45">
        <f>IF('BORANG PEREKODAN'!C40="","",'BORANG PEREKODAN'!C40)</f>
      </c>
      <c r="D35" s="46">
        <f>IF('BORANG PEREKODAN'!D40="","",'BORANG PEREKODAN'!D40)</f>
      </c>
      <c r="E35" s="45">
        <f>IF('BORANG PEREKODAN'!E40="","",'BORANG PEREKODAN'!E40)</f>
      </c>
      <c r="F35" s="49"/>
      <c r="H35" s="1"/>
      <c r="I35" s="1"/>
      <c r="J35" s="1"/>
      <c r="K35" s="1"/>
      <c r="L35" s="1"/>
      <c r="M35" s="1"/>
      <c r="N35" s="1"/>
      <c r="O35" s="1"/>
    </row>
    <row r="36" spans="1:15" s="55" customFormat="1" ht="30" customHeight="1">
      <c r="A36" s="53"/>
      <c r="B36" s="48">
        <f>IF('BORANG PEREKODAN'!B41="","",'BORANG PEREKODAN'!B41)</f>
        <v>25</v>
      </c>
      <c r="C36" s="45">
        <f>IF('BORANG PEREKODAN'!C41="","",'BORANG PEREKODAN'!C41)</f>
      </c>
      <c r="D36" s="46">
        <f>IF('BORANG PEREKODAN'!D41="","",'BORANG PEREKODAN'!D41)</f>
      </c>
      <c r="E36" s="45">
        <f>IF('BORANG PEREKODAN'!E41="","",'BORANG PEREKODAN'!E41)</f>
      </c>
      <c r="F36" s="49"/>
      <c r="H36" s="1"/>
      <c r="I36" s="1"/>
      <c r="J36" s="1"/>
      <c r="K36" s="1"/>
      <c r="L36" s="1"/>
      <c r="M36" s="1"/>
      <c r="N36" s="1"/>
      <c r="O36" s="1"/>
    </row>
    <row r="37" spans="1:15" s="55" customFormat="1" ht="30" customHeight="1">
      <c r="A37" s="53"/>
      <c r="B37" s="48">
        <f>IF('BORANG PEREKODAN'!B42="","",'BORANG PEREKODAN'!B42)</f>
        <v>26</v>
      </c>
      <c r="C37" s="45">
        <f>IF('BORANG PEREKODAN'!C42="","",'BORANG PEREKODAN'!C42)</f>
      </c>
      <c r="D37" s="46">
        <f>IF('BORANG PEREKODAN'!D42="","",'BORANG PEREKODAN'!D42)</f>
      </c>
      <c r="E37" s="45">
        <f>IF('BORANG PEREKODAN'!E42="","",'BORANG PEREKODAN'!E42)</f>
      </c>
      <c r="F37" s="49"/>
      <c r="H37" s="1"/>
      <c r="I37" s="1"/>
      <c r="J37" s="1"/>
      <c r="K37" s="1"/>
      <c r="L37" s="1"/>
      <c r="M37" s="1"/>
      <c r="N37" s="1"/>
      <c r="O37" s="1"/>
    </row>
    <row r="38" spans="1:15" s="55" customFormat="1" ht="30" customHeight="1">
      <c r="A38" s="53"/>
      <c r="B38" s="48">
        <f>IF('BORANG PEREKODAN'!B43="","",'BORANG PEREKODAN'!B43)</f>
        <v>27</v>
      </c>
      <c r="C38" s="45">
        <f>IF('BORANG PEREKODAN'!C43="","",'BORANG PEREKODAN'!C43)</f>
      </c>
      <c r="D38" s="46">
        <f>IF('BORANG PEREKODAN'!D43="","",'BORANG PEREKODAN'!D43)</f>
      </c>
      <c r="E38" s="45">
        <f>IF('BORANG PEREKODAN'!E43="","",'BORANG PEREKODAN'!E43)</f>
      </c>
      <c r="F38" s="49"/>
      <c r="H38" s="1"/>
      <c r="I38" s="1"/>
      <c r="J38" s="1"/>
      <c r="K38" s="1"/>
      <c r="L38" s="1"/>
      <c r="M38" s="1"/>
      <c r="N38" s="1"/>
      <c r="O38" s="1"/>
    </row>
    <row r="39" spans="1:15" s="55" customFormat="1" ht="30" customHeight="1">
      <c r="A39" s="53"/>
      <c r="B39" s="48">
        <f>IF('BORANG PEREKODAN'!B44="","",'BORANG PEREKODAN'!B44)</f>
        <v>28</v>
      </c>
      <c r="C39" s="45">
        <f>IF('BORANG PEREKODAN'!C44="","",'BORANG PEREKODAN'!C44)</f>
      </c>
      <c r="D39" s="46">
        <f>IF('BORANG PEREKODAN'!D44="","",'BORANG PEREKODAN'!D44)</f>
      </c>
      <c r="E39" s="45">
        <f>IF('BORANG PEREKODAN'!E44="","",'BORANG PEREKODAN'!E44)</f>
      </c>
      <c r="F39" s="49"/>
      <c r="H39" s="1"/>
      <c r="I39" s="1"/>
      <c r="J39" s="1"/>
      <c r="K39" s="1"/>
      <c r="L39" s="1"/>
      <c r="M39" s="1"/>
      <c r="N39" s="1"/>
      <c r="O39" s="1"/>
    </row>
    <row r="40" spans="1:15" s="55" customFormat="1" ht="30" customHeight="1">
      <c r="A40" s="53"/>
      <c r="B40" s="48">
        <f>IF('BORANG PEREKODAN'!B45="","",'BORANG PEREKODAN'!B45)</f>
        <v>29</v>
      </c>
      <c r="C40" s="45">
        <f>IF('BORANG PEREKODAN'!C45="","",'BORANG PEREKODAN'!C45)</f>
      </c>
      <c r="D40" s="46">
        <f>IF('BORANG PEREKODAN'!D45="","",'BORANG PEREKODAN'!D45)</f>
      </c>
      <c r="E40" s="45">
        <f>IF('BORANG PEREKODAN'!E45="","",'BORANG PEREKODAN'!E45)</f>
      </c>
      <c r="F40" s="49"/>
      <c r="H40" s="1"/>
      <c r="I40" s="1"/>
      <c r="J40" s="1"/>
      <c r="K40" s="1"/>
      <c r="L40" s="1"/>
      <c r="M40" s="1"/>
      <c r="N40" s="1"/>
      <c r="O40" s="1"/>
    </row>
    <row r="41" spans="1:15" s="55" customFormat="1" ht="30" customHeight="1">
      <c r="A41" s="53"/>
      <c r="B41" s="48">
        <f>IF('BORANG PEREKODAN'!B46="","",'BORANG PEREKODAN'!B46)</f>
        <v>30</v>
      </c>
      <c r="C41" s="45">
        <f>IF('BORANG PEREKODAN'!C46="","",'BORANG PEREKODAN'!C46)</f>
      </c>
      <c r="D41" s="46">
        <f>IF('BORANG PEREKODAN'!D46="","",'BORANG PEREKODAN'!D46)</f>
      </c>
      <c r="E41" s="45">
        <f>IF('BORANG PEREKODAN'!E46="","",'BORANG PEREKODAN'!E46)</f>
      </c>
      <c r="F41" s="49"/>
      <c r="H41" s="1"/>
      <c r="I41" s="1"/>
      <c r="J41" s="1"/>
      <c r="K41" s="1"/>
      <c r="L41" s="1"/>
      <c r="M41" s="1"/>
      <c r="N41" s="1"/>
      <c r="O41" s="1"/>
    </row>
    <row r="42" spans="1:15" s="55" customFormat="1" ht="30" customHeight="1">
      <c r="A42" s="53"/>
      <c r="B42" s="48">
        <f>IF('BORANG PEREKODAN'!B47="","",'BORANG PEREKODAN'!B47)</f>
        <v>31</v>
      </c>
      <c r="C42" s="45">
        <f>IF('BORANG PEREKODAN'!C47="","",'BORANG PEREKODAN'!C47)</f>
      </c>
      <c r="D42" s="46">
        <f>IF('BORANG PEREKODAN'!D47="","",'BORANG PEREKODAN'!D47)</f>
      </c>
      <c r="E42" s="45">
        <f>IF('BORANG PEREKODAN'!E47="","",'BORANG PEREKODAN'!E47)</f>
      </c>
      <c r="F42" s="49"/>
      <c r="H42" s="1"/>
      <c r="I42" s="1"/>
      <c r="J42" s="1"/>
      <c r="K42" s="1"/>
      <c r="L42" s="1"/>
      <c r="M42" s="1"/>
      <c r="N42" s="1"/>
      <c r="O42" s="1"/>
    </row>
    <row r="43" spans="1:15" s="55" customFormat="1" ht="30" customHeight="1">
      <c r="A43" s="53"/>
      <c r="B43" s="48">
        <f>IF('BORANG PEREKODAN'!B48="","",'BORANG PEREKODAN'!B48)</f>
        <v>32</v>
      </c>
      <c r="C43" s="45">
        <f>IF('BORANG PEREKODAN'!C48="","",'BORANG PEREKODAN'!C48)</f>
      </c>
      <c r="D43" s="46">
        <f>IF('BORANG PEREKODAN'!D48="","",'BORANG PEREKODAN'!D48)</f>
      </c>
      <c r="E43" s="45">
        <f>IF('BORANG PEREKODAN'!E48="","",'BORANG PEREKODAN'!E48)</f>
      </c>
      <c r="F43" s="49"/>
      <c r="H43" s="1"/>
      <c r="I43" s="1"/>
      <c r="J43" s="1"/>
      <c r="K43" s="1"/>
      <c r="L43" s="1"/>
      <c r="M43" s="1"/>
      <c r="N43" s="1"/>
      <c r="O43" s="1"/>
    </row>
    <row r="44" spans="1:15" s="55" customFormat="1" ht="30" customHeight="1">
      <c r="A44" s="53"/>
      <c r="B44" s="48">
        <f>IF('BORANG PEREKODAN'!B49="","",'BORANG PEREKODAN'!B49)</f>
        <v>33</v>
      </c>
      <c r="C44" s="45">
        <f>IF('BORANG PEREKODAN'!C49="","",'BORANG PEREKODAN'!C49)</f>
      </c>
      <c r="D44" s="46">
        <f>IF('BORANG PEREKODAN'!D49="","",'BORANG PEREKODAN'!D49)</f>
      </c>
      <c r="E44" s="45">
        <f>IF('BORANG PEREKODAN'!E49="","",'BORANG PEREKODAN'!E49)</f>
      </c>
      <c r="F44" s="49"/>
      <c r="H44" s="1"/>
      <c r="I44" s="1"/>
      <c r="J44" s="1"/>
      <c r="K44" s="1"/>
      <c r="L44" s="1"/>
      <c r="M44" s="1"/>
      <c r="N44" s="1"/>
      <c r="O44" s="1"/>
    </row>
    <row r="45" spans="1:15" s="55" customFormat="1" ht="30" customHeight="1">
      <c r="A45" s="53"/>
      <c r="B45" s="48">
        <f>IF('BORANG PEREKODAN'!B50="","",'BORANG PEREKODAN'!B50)</f>
        <v>34</v>
      </c>
      <c r="C45" s="45">
        <f>IF('BORANG PEREKODAN'!C50="","",'BORANG PEREKODAN'!C50)</f>
      </c>
      <c r="D45" s="46">
        <f>IF('BORANG PEREKODAN'!D50="","",'BORANG PEREKODAN'!D50)</f>
      </c>
      <c r="E45" s="45">
        <f>IF('BORANG PEREKODAN'!E50="","",'BORANG PEREKODAN'!E50)</f>
      </c>
      <c r="F45" s="49"/>
      <c r="H45" s="1"/>
      <c r="I45" s="1"/>
      <c r="J45" s="1"/>
      <c r="K45" s="1"/>
      <c r="L45" s="1"/>
      <c r="M45" s="1"/>
      <c r="N45" s="1"/>
      <c r="O45" s="1"/>
    </row>
    <row r="46" spans="1:15" s="55" customFormat="1" ht="30" customHeight="1">
      <c r="A46" s="53"/>
      <c r="B46" s="48">
        <f>IF('BORANG PEREKODAN'!B51="","",'BORANG PEREKODAN'!B51)</f>
        <v>35</v>
      </c>
      <c r="C46" s="45">
        <f>IF('BORANG PEREKODAN'!C51="","",'BORANG PEREKODAN'!C51)</f>
      </c>
      <c r="D46" s="46">
        <f>IF('BORANG PEREKODAN'!D51="","",'BORANG PEREKODAN'!D51)</f>
      </c>
      <c r="E46" s="45">
        <f>IF('BORANG PEREKODAN'!E51="","",'BORANG PEREKODAN'!E51)</f>
      </c>
      <c r="F46" s="49"/>
      <c r="H46" s="1"/>
      <c r="I46" s="1"/>
      <c r="J46" s="1"/>
      <c r="K46" s="1"/>
      <c r="L46" s="1"/>
      <c r="M46" s="1"/>
      <c r="N46" s="1"/>
      <c r="O46" s="1"/>
    </row>
    <row r="47" spans="1:15" s="55" customFormat="1" ht="30" customHeight="1">
      <c r="A47" s="53"/>
      <c r="B47" s="48">
        <f>IF('BORANG PEREKODAN'!B52="","",'BORANG PEREKODAN'!B52)</f>
        <v>36</v>
      </c>
      <c r="C47" s="45">
        <f>IF('BORANG PEREKODAN'!C52="","",'BORANG PEREKODAN'!C52)</f>
      </c>
      <c r="D47" s="46">
        <f>IF('BORANG PEREKODAN'!D52="","",'BORANG PEREKODAN'!D52)</f>
      </c>
      <c r="E47" s="45">
        <f>IF('BORANG PEREKODAN'!E52="","",'BORANG PEREKODAN'!E52)</f>
      </c>
      <c r="F47" s="49"/>
      <c r="H47" s="1"/>
      <c r="I47" s="1"/>
      <c r="J47" s="1"/>
      <c r="K47" s="1"/>
      <c r="L47" s="1"/>
      <c r="M47" s="1"/>
      <c r="N47" s="1"/>
      <c r="O47" s="1"/>
    </row>
    <row r="48" spans="1:6" ht="30" customHeight="1">
      <c r="A48" s="53"/>
      <c r="B48" s="48">
        <f>IF('BORANG PEREKODAN'!B53="","",'BORANG PEREKODAN'!B53)</f>
        <v>37</v>
      </c>
      <c r="C48" s="45">
        <f>IF('BORANG PEREKODAN'!C53="","",'BORANG PEREKODAN'!C53)</f>
      </c>
      <c r="D48" s="46">
        <f>IF('BORANG PEREKODAN'!D53="","",'BORANG PEREKODAN'!D53)</f>
      </c>
      <c r="E48" s="45">
        <f>IF('BORANG PEREKODAN'!E53="","",'BORANG PEREKODAN'!E53)</f>
      </c>
      <c r="F48" s="49"/>
    </row>
    <row r="49" spans="1:6" ht="30" customHeight="1">
      <c r="A49" s="53"/>
      <c r="B49" s="48">
        <f>IF('BORANG PEREKODAN'!B54="","",'BORANG PEREKODAN'!B54)</f>
        <v>38</v>
      </c>
      <c r="C49" s="45">
        <f>IF('BORANG PEREKODAN'!C54="","",'BORANG PEREKODAN'!C54)</f>
      </c>
      <c r="D49" s="46">
        <f>IF('BORANG PEREKODAN'!D54="","",'BORANG PEREKODAN'!D54)</f>
      </c>
      <c r="E49" s="45">
        <f>IF('BORANG PEREKODAN'!E54="","",'BORANG PEREKODAN'!E54)</f>
      </c>
      <c r="F49" s="49"/>
    </row>
    <row r="50" spans="1:6" ht="30" customHeight="1">
      <c r="A50" s="53"/>
      <c r="B50" s="48">
        <f>IF('BORANG PEREKODAN'!B55="","",'BORANG PEREKODAN'!B55)</f>
        <v>39</v>
      </c>
      <c r="C50" s="45">
        <f>IF('BORANG PEREKODAN'!C55="","",'BORANG PEREKODAN'!C55)</f>
      </c>
      <c r="D50" s="46">
        <f>IF('BORANG PEREKODAN'!D55="","",'BORANG PEREKODAN'!D55)</f>
      </c>
      <c r="E50" s="45">
        <f>IF('BORANG PEREKODAN'!E55="","",'BORANG PEREKODAN'!E55)</f>
      </c>
      <c r="F50" s="49"/>
    </row>
    <row r="51" spans="1:6" ht="30" customHeight="1">
      <c r="A51" s="53"/>
      <c r="B51" s="48">
        <f>IF('BORANG PEREKODAN'!B56="","",'BORANG PEREKODAN'!B56)</f>
        <v>40</v>
      </c>
      <c r="C51" s="45">
        <f>IF('BORANG PEREKODAN'!C56="","",'BORANG PEREKODAN'!C56)</f>
      </c>
      <c r="D51" s="46">
        <f>IF('BORANG PEREKODAN'!D56="","",'BORANG PEREKODAN'!D56)</f>
      </c>
      <c r="E51" s="45">
        <f>IF('BORANG PEREKODAN'!E56="","",'BORANG PEREKODAN'!E56)</f>
      </c>
      <c r="F51" s="49"/>
    </row>
    <row r="52" spans="1:6" ht="30" customHeight="1">
      <c r="A52" s="53"/>
      <c r="B52" s="48">
        <f>IF('BORANG PEREKODAN'!B57="","",'BORANG PEREKODAN'!B57)</f>
        <v>41</v>
      </c>
      <c r="C52" s="45">
        <f>IF('BORANG PEREKODAN'!C57="","",'BORANG PEREKODAN'!C57)</f>
      </c>
      <c r="D52" s="46">
        <f>IF('BORANG PEREKODAN'!D57="","",'BORANG PEREKODAN'!D57)</f>
      </c>
      <c r="E52" s="45">
        <f>IF('BORANG PEREKODAN'!E57="","",'BORANG PEREKODAN'!E57)</f>
      </c>
      <c r="F52" s="49"/>
    </row>
    <row r="53" spans="1:6" ht="30" customHeight="1">
      <c r="A53" s="53"/>
      <c r="B53" s="48">
        <f>IF('BORANG PEREKODAN'!B58="","",'BORANG PEREKODAN'!B58)</f>
        <v>42</v>
      </c>
      <c r="C53" s="45">
        <f>IF('BORANG PEREKODAN'!C58="","",'BORANG PEREKODAN'!C58)</f>
      </c>
      <c r="D53" s="46">
        <f>IF('BORANG PEREKODAN'!D58="","",'BORANG PEREKODAN'!D58)</f>
      </c>
      <c r="E53" s="45">
        <f>IF('BORANG PEREKODAN'!E58="","",'BORANG PEREKODAN'!E58)</f>
      </c>
      <c r="F53" s="49"/>
    </row>
    <row r="54" spans="1:6" ht="30" customHeight="1">
      <c r="A54" s="53"/>
      <c r="B54" s="48">
        <f>IF('BORANG PEREKODAN'!B59="","",'BORANG PEREKODAN'!B59)</f>
        <v>43</v>
      </c>
      <c r="C54" s="45">
        <f>IF('BORANG PEREKODAN'!C59="","",'BORANG PEREKODAN'!C59)</f>
      </c>
      <c r="D54" s="46">
        <f>IF('BORANG PEREKODAN'!D59="","",'BORANG PEREKODAN'!D59)</f>
      </c>
      <c r="E54" s="45">
        <f>IF('BORANG PEREKODAN'!E59="","",'BORANG PEREKODAN'!E59)</f>
      </c>
      <c r="F54" s="49"/>
    </row>
    <row r="55" spans="1:6" ht="30" customHeight="1">
      <c r="A55" s="53"/>
      <c r="B55" s="48">
        <f>IF('BORANG PEREKODAN'!B60="","",'BORANG PEREKODAN'!B60)</f>
        <v>44</v>
      </c>
      <c r="C55" s="45">
        <f>IF('BORANG PEREKODAN'!C60="","",'BORANG PEREKODAN'!C60)</f>
      </c>
      <c r="D55" s="46">
        <f>IF('BORANG PEREKODAN'!D60="","",'BORANG PEREKODAN'!D60)</f>
      </c>
      <c r="E55" s="45">
        <f>IF('BORANG PEREKODAN'!E60="","",'BORANG PEREKODAN'!E60)</f>
      </c>
      <c r="F55" s="49"/>
    </row>
    <row r="56" spans="1:6" ht="30" customHeight="1">
      <c r="A56" s="53"/>
      <c r="B56" s="48">
        <f>IF('BORANG PEREKODAN'!B61="","",'BORANG PEREKODAN'!B61)</f>
        <v>45</v>
      </c>
      <c r="C56" s="45">
        <f>IF('BORANG PEREKODAN'!C61="","",'BORANG PEREKODAN'!C61)</f>
      </c>
      <c r="D56" s="46">
        <f>IF('BORANG PEREKODAN'!D61="","",'BORANG PEREKODAN'!D61)</f>
      </c>
      <c r="E56" s="45">
        <f>IF('BORANG PEREKODAN'!E61="","",'BORANG PEREKODAN'!E61)</f>
      </c>
      <c r="F56" s="49"/>
    </row>
    <row r="57" spans="1:7" ht="30" customHeight="1">
      <c r="A57" s="54"/>
      <c r="B57" s="48">
        <f>IF('BORANG PEREKODAN'!B62="","",'BORANG PEREKODAN'!B62)</f>
        <v>46</v>
      </c>
      <c r="C57" s="45">
        <f>IF('BORANG PEREKODAN'!C62="","",'BORANG PEREKODAN'!C62)</f>
      </c>
      <c r="D57" s="46">
        <f>IF('BORANG PEREKODAN'!D62="","",'BORANG PEREKODAN'!D62)</f>
      </c>
      <c r="E57" s="45">
        <f>IF('BORANG PEREKODAN'!E62="","",'BORANG PEREKODAN'!E62)</f>
      </c>
      <c r="F57" s="49"/>
      <c r="G57" s="54"/>
    </row>
    <row r="58" spans="1:7" ht="30" customHeight="1">
      <c r="A58" s="54"/>
      <c r="B58" s="48">
        <f>IF('BORANG PEREKODAN'!B63="","",'BORANG PEREKODAN'!B63)</f>
        <v>47</v>
      </c>
      <c r="C58" s="45">
        <f>IF('BORANG PEREKODAN'!C63="","",'BORANG PEREKODAN'!C63)</f>
      </c>
      <c r="D58" s="46">
        <f>IF('BORANG PEREKODAN'!D63="","",'BORANG PEREKODAN'!D63)</f>
      </c>
      <c r="E58" s="45">
        <f>IF('BORANG PEREKODAN'!E63="","",'BORANG PEREKODAN'!E63)</f>
      </c>
      <c r="F58" s="49"/>
      <c r="G58" s="54"/>
    </row>
    <row r="59" spans="2:6" ht="25.5" customHeight="1">
      <c r="B59" s="48">
        <f>IF('BORANG PEREKODAN'!B64="","",'BORANG PEREKODAN'!B64)</f>
        <v>48</v>
      </c>
      <c r="C59" s="45">
        <f>IF('BORANG PEREKODAN'!C64="","",'BORANG PEREKODAN'!C64)</f>
      </c>
      <c r="D59" s="46">
        <f>IF('BORANG PEREKODAN'!D64="","",'BORANG PEREKODAN'!D64)</f>
      </c>
      <c r="E59" s="45">
        <f>IF('BORANG PEREKODAN'!E64="","",'BORANG PEREKODAN'!E64)</f>
      </c>
      <c r="F59" s="49"/>
    </row>
    <row r="60" spans="2:6" ht="26.25" customHeight="1">
      <c r="B60" s="48">
        <f>IF('BORANG PEREKODAN'!B65="","",'BORANG PEREKODAN'!B65)</f>
        <v>49</v>
      </c>
      <c r="C60" s="45">
        <f>IF('BORANG PEREKODAN'!C65="","",'BORANG PEREKODAN'!C65)</f>
      </c>
      <c r="D60" s="46">
        <f>IF('BORANG PEREKODAN'!D65="","",'BORANG PEREKODAN'!D65)</f>
      </c>
      <c r="E60" s="45">
        <f>IF('BORANG PEREKODAN'!E65="","",'BORANG PEREKODAN'!E65)</f>
      </c>
      <c r="F60" s="49"/>
    </row>
    <row r="61" spans="2:6" ht="26.25" customHeight="1" thickBot="1">
      <c r="B61" s="50">
        <f>IF('BORANG PEREKODAN'!B66="","",'BORANG PEREKODAN'!B66)</f>
        <v>50</v>
      </c>
      <c r="C61" s="51">
        <f>IF('BORANG PEREKODAN'!C66="","",'BORANG PEREKODAN'!C66)</f>
      </c>
      <c r="D61" s="52">
        <f>IF('BORANG PEREKODAN'!D66="","",'BORANG PEREKODAN'!D66)</f>
      </c>
      <c r="E61" s="51">
        <f>IF('BORANG PEREKODAN'!E66="","",'BORANG PEREKODAN'!E66)</f>
      </c>
      <c r="F61" s="49"/>
    </row>
    <row r="62" spans="2:6" ht="15.75">
      <c r="B62" s="7"/>
      <c r="C62" s="7"/>
      <c r="D62" s="7"/>
      <c r="E62" s="7"/>
      <c r="F62" s="7"/>
    </row>
    <row r="63" spans="2:6" ht="15.75">
      <c r="B63" s="7"/>
      <c r="C63" s="7"/>
      <c r="D63" s="7"/>
      <c r="E63" s="7"/>
      <c r="F63" s="7"/>
    </row>
  </sheetData>
  <sheetProtection/>
  <mergeCells count="6">
    <mergeCell ref="A1:G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error="Pilih Gred Pencapaian Murid" sqref="F12:F61">
      <formula1>$O$3:$O$8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="70" zoomScaleNormal="70" zoomScaleSheetLayoutView="55" zoomScalePageLayoutView="0" workbookViewId="0" topLeftCell="A1">
      <selection activeCell="G1" sqref="G1:I16384"/>
    </sheetView>
  </sheetViews>
  <sheetFormatPr defaultColWidth="9.140625" defaultRowHeight="15" zeroHeight="1"/>
  <cols>
    <col min="1" max="1" width="6.7109375" style="3" customWidth="1"/>
    <col min="2" max="2" width="33.7109375" style="3" customWidth="1"/>
    <col min="3" max="3" width="42.140625" style="3" customWidth="1"/>
    <col min="4" max="4" width="13.7109375" style="3" customWidth="1"/>
    <col min="5" max="5" width="95.421875" style="3" customWidth="1"/>
    <col min="6" max="6" width="9.7109375" style="3" customWidth="1"/>
    <col min="7" max="7" width="12.00390625" style="3" hidden="1" customWidth="1"/>
    <col min="8" max="9" width="32.7109375" style="3" hidden="1" customWidth="1"/>
    <col min="10" max="10" width="2.140625" style="3" customWidth="1"/>
    <col min="11" max="13" width="9.28125" style="3" customWidth="1"/>
    <col min="14" max="15" width="9.140625" style="3" customWidth="1"/>
    <col min="16" max="16" width="0" style="3" hidden="1" customWidth="1"/>
    <col min="17" max="16384" width="9.140625" style="3" customWidth="1"/>
  </cols>
  <sheetData>
    <row r="1" spans="1:13" ht="18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61" customFormat="1" ht="15.75" customHeight="1">
      <c r="A2" s="60"/>
      <c r="B2" s="138" t="str">
        <f>'BORANG PEREKODAN'!D3</f>
        <v>SK SULTAN ABU BAKAR (1)</v>
      </c>
      <c r="C2" s="138"/>
      <c r="D2" s="138"/>
      <c r="E2" s="138"/>
      <c r="F2" s="60"/>
      <c r="G2" s="60"/>
      <c r="H2" s="60"/>
      <c r="I2" s="60"/>
      <c r="J2" s="60"/>
      <c r="K2" s="60"/>
      <c r="L2" s="60"/>
      <c r="M2" s="60"/>
    </row>
    <row r="3" spans="1:13" s="61" customFormat="1" ht="18">
      <c r="A3" s="60"/>
      <c r="B3" s="138" t="s">
        <v>37</v>
      </c>
      <c r="C3" s="138"/>
      <c r="D3" s="138"/>
      <c r="E3" s="138"/>
      <c r="F3" s="60"/>
      <c r="G3" s="60"/>
      <c r="H3" s="62">
        <v>1</v>
      </c>
      <c r="I3" s="60"/>
      <c r="J3" s="60"/>
      <c r="K3" s="60"/>
      <c r="L3" s="60"/>
      <c r="M3" s="60"/>
    </row>
    <row r="4" spans="1:13" s="61" customFormat="1" ht="18">
      <c r="A4" s="60"/>
      <c r="B4" s="138" t="str">
        <f>"MATA PELAJARAN "&amp;'BORANG PEREKODAN'!D5</f>
        <v>MATA PELAJARAN PENDIDIKAN MORAL TAHUN 2</v>
      </c>
      <c r="C4" s="138"/>
      <c r="D4" s="138"/>
      <c r="E4" s="138"/>
      <c r="F4" s="60"/>
      <c r="G4" s="60"/>
      <c r="H4" s="9" t="e">
        <f>VLOOKUP($H$3,#REF!,16)</f>
        <v>#REF!</v>
      </c>
      <c r="I4" s="60"/>
      <c r="J4" s="60"/>
      <c r="K4" s="60"/>
      <c r="L4" s="60"/>
      <c r="M4" s="60"/>
    </row>
    <row r="5" spans="1:13" s="61" customFormat="1" ht="15.75" customHeight="1">
      <c r="A5" s="60"/>
      <c r="B5" s="138" t="str">
        <f>"TAHUN  "&amp;'BORANG PEREKODAN'!D2</f>
        <v>TAHUN  2014</v>
      </c>
      <c r="C5" s="138"/>
      <c r="D5" s="138"/>
      <c r="E5" s="138"/>
      <c r="F5" s="60"/>
      <c r="G5" s="60"/>
      <c r="H5" s="60"/>
      <c r="I5" s="60"/>
      <c r="J5" s="60"/>
      <c r="K5" s="60"/>
      <c r="L5" s="60"/>
      <c r="M5" s="60"/>
    </row>
    <row r="6" spans="1:13" ht="18">
      <c r="A6" s="8"/>
      <c r="B6" s="8"/>
      <c r="C6" s="145"/>
      <c r="D6" s="145"/>
      <c r="E6" s="145"/>
      <c r="F6" s="8"/>
      <c r="G6" s="8"/>
      <c r="H6" s="8"/>
      <c r="I6" s="8"/>
      <c r="J6" s="8"/>
      <c r="K6" s="8"/>
      <c r="L6" s="8"/>
      <c r="M6" s="8"/>
    </row>
    <row r="7" spans="1:13" ht="18">
      <c r="A7" s="8"/>
      <c r="B7" s="8"/>
      <c r="C7" s="10"/>
      <c r="D7" s="10"/>
      <c r="E7" s="8"/>
      <c r="F7" s="8"/>
      <c r="G7" s="8"/>
      <c r="I7" s="8"/>
      <c r="J7" s="8"/>
      <c r="K7" s="8"/>
      <c r="L7" s="8"/>
      <c r="M7" s="8"/>
    </row>
    <row r="8" spans="1:16" ht="18.75">
      <c r="A8" s="8"/>
      <c r="B8" s="139" t="str">
        <f>"Nama Murid : "&amp;VLOOKUP($H$3,'BORANG PRESTASI'!$B$13:$I$62,3)</f>
        <v>Nama Murid : AFIQAH BINTI ABU BAKAR</v>
      </c>
      <c r="C8" s="139"/>
      <c r="D8" s="139"/>
      <c r="E8" s="139"/>
      <c r="G8" s="8"/>
      <c r="H8" s="8" t="str">
        <f>'BORANG PRESTASI'!D13</f>
        <v>AFIQAH BINTI ABU BAKAR</v>
      </c>
      <c r="I8" s="8" t="str">
        <f>IF(H8=0,"",H8)</f>
        <v>AFIQAH BINTI ABU BAKAR</v>
      </c>
      <c r="J8" s="8"/>
      <c r="K8" s="8"/>
      <c r="L8" s="8"/>
      <c r="M8" s="8"/>
      <c r="P8" s="3" t="str">
        <f>VLOOKUP($H$3,'BORANG PRESTASI'!$B$13:$I$62,3)</f>
        <v>AFIQAH BINTI ABU BAKAR</v>
      </c>
    </row>
    <row r="9" spans="1:13" ht="18.75">
      <c r="A9" s="8"/>
      <c r="B9" s="140" t="str">
        <f>"No MyKid/Surat Beranak/Dokumen : "&amp;VLOOKUP($H$3,'BORANG PRESTASI'!$B$13:$I$62,2)</f>
        <v>No MyKid/Surat Beranak/Dokumen : 060422010968</v>
      </c>
      <c r="C9" s="140"/>
      <c r="D9" s="140"/>
      <c r="E9" s="140"/>
      <c r="G9" s="8"/>
      <c r="H9" s="8" t="str">
        <f>'BORANG PRESTASI'!D14</f>
        <v>AFRINA SOFEA BINTI MEEHARZAR</v>
      </c>
      <c r="I9" s="8" t="str">
        <f aca="true" t="shared" si="0" ref="I9:I57">IF(H9=0,"",H9)</f>
        <v>AFRINA SOFEA BINTI MEEHARZAR</v>
      </c>
      <c r="J9" s="8"/>
      <c r="K9" s="8"/>
      <c r="L9" s="8"/>
      <c r="M9" s="8"/>
    </row>
    <row r="10" spans="1:13" ht="18.75">
      <c r="A10" s="8"/>
      <c r="B10" s="140" t="s">
        <v>40</v>
      </c>
      <c r="C10" s="140"/>
      <c r="D10" s="140"/>
      <c r="E10" s="140"/>
      <c r="F10" s="8"/>
      <c r="G10" s="8"/>
      <c r="H10" s="8" t="str">
        <f>'BORANG PRESTASI'!D15</f>
        <v>AIZAA HARISYA BINTI MUNJANI</v>
      </c>
      <c r="I10" s="8" t="str">
        <f>IF(H10=0,"",H10)</f>
        <v>AIZAA HARISYA BINTI MUNJANI</v>
      </c>
      <c r="J10" s="8"/>
      <c r="K10" s="8"/>
      <c r="L10" s="8"/>
      <c r="M10" s="8"/>
    </row>
    <row r="11" spans="1:13" ht="18">
      <c r="A11" s="8"/>
      <c r="B11" s="8"/>
      <c r="C11" s="10"/>
      <c r="D11" s="10"/>
      <c r="E11" s="8"/>
      <c r="F11" s="8"/>
      <c r="G11" s="8"/>
      <c r="H11" s="8" t="str">
        <f>'BORANG PRESTASI'!D16</f>
        <v>AYUNE IZZATI BINTI ABDUL RAHIM</v>
      </c>
      <c r="I11" s="8" t="str">
        <f t="shared" si="0"/>
        <v>AYUNE IZZATI BINTI ABDUL RAHIM</v>
      </c>
      <c r="J11" s="8"/>
      <c r="K11" s="8"/>
      <c r="L11" s="8"/>
      <c r="M11" s="8"/>
    </row>
    <row r="12" spans="1:13" ht="18.75">
      <c r="A12" s="8"/>
      <c r="B12" s="8"/>
      <c r="C12" s="63"/>
      <c r="D12" s="8"/>
      <c r="E12" s="8"/>
      <c r="F12" s="8"/>
      <c r="G12" s="8"/>
      <c r="H12" s="8" t="str">
        <f>'BORANG PRESTASI'!D17</f>
        <v>EZZAH KHADIJAH BINTI  DZULKAFLI</v>
      </c>
      <c r="I12" s="8" t="str">
        <f t="shared" si="0"/>
        <v>EZZAH KHADIJAH BINTI  DZULKAFLI</v>
      </c>
      <c r="J12" s="8"/>
      <c r="K12" s="8"/>
      <c r="L12" s="8"/>
      <c r="M12" s="8"/>
    </row>
    <row r="13" spans="1:13" ht="33" customHeight="1">
      <c r="A13" s="8"/>
      <c r="B13" s="137" t="s">
        <v>34</v>
      </c>
      <c r="C13" s="137" t="s">
        <v>36</v>
      </c>
      <c r="D13" s="137"/>
      <c r="E13" s="137"/>
      <c r="F13" s="8"/>
      <c r="G13" s="8"/>
      <c r="H13" s="8" t="str">
        <f>'BORANG PRESTASI'!D18</f>
        <v>ISMAHANI HAMIZAH BINTI KAMAL-LUDIN</v>
      </c>
      <c r="I13" s="8" t="str">
        <f t="shared" si="0"/>
        <v>ISMAHANI HAMIZAH BINTI KAMAL-LUDIN</v>
      </c>
      <c r="J13" s="8"/>
      <c r="K13" s="8"/>
      <c r="L13" s="8"/>
      <c r="M13" s="8"/>
    </row>
    <row r="14" spans="1:13" ht="36" customHeight="1">
      <c r="A14" s="8"/>
      <c r="B14" s="137"/>
      <c r="C14" s="96" t="str">
        <f>'PENYATAAN DESKRIPTOR'!B4</f>
        <v>TEMA</v>
      </c>
      <c r="D14" s="97" t="s">
        <v>1</v>
      </c>
      <c r="E14" s="96" t="s">
        <v>16</v>
      </c>
      <c r="F14" s="8"/>
      <c r="G14" s="8"/>
      <c r="H14" s="8" t="str">
        <f>'BORANG PRESTASI'!D19</f>
        <v>IZZAH FARAH AMILA BINTI FAUZI</v>
      </c>
      <c r="I14" s="8" t="str">
        <f t="shared" si="0"/>
        <v>IZZAH FARAH AMILA BINTI FAUZI</v>
      </c>
      <c r="J14" s="8"/>
      <c r="K14" s="8"/>
      <c r="L14" s="8"/>
      <c r="M14" s="8"/>
    </row>
    <row r="15" spans="1:13" ht="18" customHeight="1">
      <c r="A15" s="8"/>
      <c r="B15" s="136">
        <f>VLOOKUP($H$3,'PRESTASI UJIAN PENGGAL'!B11:F62,5)</f>
        <v>0</v>
      </c>
      <c r="C15" s="143" t="str">
        <f>'PENYATAAN DESKRIPTOR'!C4</f>
        <v>Saya dan Keluarga</v>
      </c>
      <c r="D15" s="144">
        <f>VLOOKUP($H$3,'BORANG PRESTASI'!B13:I62,5)</f>
      </c>
      <c r="E15" s="141" t="e">
        <f>VLOOKUP(D15,'PENYATAAN DESKRIPTOR'!B6:C11,2)</f>
        <v>#N/A</v>
      </c>
      <c r="F15" s="8"/>
      <c r="G15" s="8"/>
      <c r="H15" s="8" t="str">
        <f>'BORANG PRESTASI'!D20</f>
        <v>NOR SYAHEERA BINTI ABDULLAH</v>
      </c>
      <c r="I15" s="8" t="str">
        <f t="shared" si="0"/>
        <v>NOR SYAHEERA BINTI ABDULLAH</v>
      </c>
      <c r="J15" s="8"/>
      <c r="K15" s="8"/>
      <c r="L15" s="8"/>
      <c r="M15" s="8"/>
    </row>
    <row r="16" spans="1:13" ht="18" customHeight="1">
      <c r="A16" s="8"/>
      <c r="B16" s="136"/>
      <c r="C16" s="143"/>
      <c r="D16" s="144"/>
      <c r="E16" s="141"/>
      <c r="F16" s="11"/>
      <c r="G16" s="8"/>
      <c r="H16" s="8" t="str">
        <f>'BORANG PRESTASI'!D21</f>
        <v>NUR 'AIN SYUHADAH</v>
      </c>
      <c r="I16" s="8" t="str">
        <f t="shared" si="0"/>
        <v>NUR 'AIN SYUHADAH</v>
      </c>
      <c r="J16" s="8"/>
      <c r="K16" s="8"/>
      <c r="L16" s="8"/>
      <c r="M16" s="8"/>
    </row>
    <row r="17" spans="1:13" s="17" customFormat="1" ht="60.75" customHeight="1">
      <c r="A17" s="10"/>
      <c r="B17" s="136"/>
      <c r="C17" s="143"/>
      <c r="D17" s="144"/>
      <c r="E17" s="141"/>
      <c r="F17" s="16"/>
      <c r="G17" s="10"/>
      <c r="H17" s="8" t="str">
        <f>'BORANG PRESTASI'!D22</f>
        <v>NUR ALIAH NAJWA BINTI SURIZAM</v>
      </c>
      <c r="I17" s="8" t="str">
        <f t="shared" si="0"/>
        <v>NUR ALIAH NAJWA BINTI SURIZAM</v>
      </c>
      <c r="J17" s="10"/>
      <c r="K17" s="10"/>
      <c r="L17" s="10"/>
      <c r="M17" s="10"/>
    </row>
    <row r="18" spans="1:13" ht="30" customHeight="1" hidden="1">
      <c r="A18" s="8"/>
      <c r="B18" s="99"/>
      <c r="C18" s="143">
        <f>'PENYATAAN DESKRIPTOR'!C14</f>
        <v>0</v>
      </c>
      <c r="D18" s="144">
        <f>VLOOKUP($H$3,'BORANG PRESTASI'!B13:I62,6)</f>
      </c>
      <c r="E18" s="141" t="e">
        <f>VLOOKUP(D18,'PENYATAAN DESKRIPTOR'!B16:C21,2)</f>
        <v>#N/A</v>
      </c>
      <c r="F18" s="11"/>
      <c r="G18" s="8"/>
      <c r="H18" s="8" t="str">
        <f>'BORANG PRESTASI'!D23</f>
        <v>NUR BALQIS BINTI SUHADI</v>
      </c>
      <c r="I18" s="8" t="str">
        <f t="shared" si="0"/>
        <v>NUR BALQIS BINTI SUHADI</v>
      </c>
      <c r="J18" s="8"/>
      <c r="K18" s="8"/>
      <c r="L18" s="8"/>
      <c r="M18" s="8"/>
    </row>
    <row r="19" spans="1:13" ht="30" customHeight="1" hidden="1">
      <c r="A19" s="8"/>
      <c r="B19" s="99"/>
      <c r="C19" s="143"/>
      <c r="D19" s="144"/>
      <c r="E19" s="141"/>
      <c r="F19" s="11"/>
      <c r="G19" s="8"/>
      <c r="H19" s="8" t="str">
        <f>'BORANG PRESTASI'!D24</f>
        <v>NUR CHEMPAKA BINTI NOR AZMAN</v>
      </c>
      <c r="I19" s="8" t="str">
        <f t="shared" si="0"/>
        <v>NUR CHEMPAKA BINTI NOR AZMAN</v>
      </c>
      <c r="J19" s="8"/>
      <c r="K19" s="8"/>
      <c r="L19" s="8"/>
      <c r="M19" s="8"/>
    </row>
    <row r="20" spans="1:13" ht="30" customHeight="1" hidden="1">
      <c r="A20" s="8"/>
      <c r="B20" s="100"/>
      <c r="C20" s="143"/>
      <c r="D20" s="144"/>
      <c r="E20" s="141"/>
      <c r="F20" s="11"/>
      <c r="G20" s="8"/>
      <c r="H20" s="8" t="str">
        <f>'BORANG PRESTASI'!D25</f>
        <v>NUR DALIEA DYANA BINTI AZAMAN</v>
      </c>
      <c r="I20" s="8" t="str">
        <f t="shared" si="0"/>
        <v>NUR DALIEA DYANA BINTI AZAMAN</v>
      </c>
      <c r="J20" s="8"/>
      <c r="K20" s="8"/>
      <c r="L20" s="8"/>
      <c r="M20" s="8"/>
    </row>
    <row r="21" spans="1:13" ht="30" customHeight="1" hidden="1">
      <c r="A21" s="8"/>
      <c r="B21" s="8"/>
      <c r="C21" s="143">
        <f>'PENYATAAN DESKRIPTOR'!C24</f>
        <v>0</v>
      </c>
      <c r="D21" s="144">
        <f>VLOOKUP($H$3,'BORANG PRESTASI'!B13:I62,7)</f>
      </c>
      <c r="E21" s="141" t="e">
        <f>VLOOKUP(D21,'PENYATAAN DESKRIPTOR'!B26:C31,2)</f>
        <v>#N/A</v>
      </c>
      <c r="F21" s="11"/>
      <c r="G21" s="8"/>
      <c r="H21" s="8" t="str">
        <f>'BORANG PRESTASI'!D26</f>
        <v>NUR FADILAH BINTI AHMAD HAIDI</v>
      </c>
      <c r="I21" s="8" t="str">
        <f t="shared" si="0"/>
        <v>NUR FADILAH BINTI AHMAD HAIDI</v>
      </c>
      <c r="J21" s="8"/>
      <c r="K21" s="8"/>
      <c r="L21" s="8"/>
      <c r="M21" s="8"/>
    </row>
    <row r="22" spans="1:13" ht="30" customHeight="1" hidden="1">
      <c r="A22" s="8"/>
      <c r="B22" s="8"/>
      <c r="C22" s="143"/>
      <c r="D22" s="144"/>
      <c r="E22" s="141"/>
      <c r="F22" s="11"/>
      <c r="G22" s="8"/>
      <c r="H22" s="8" t="str">
        <f>'BORANG PRESTASI'!D27</f>
        <v>NUR NABILAH SOFIA BINTI MOHD YAZID</v>
      </c>
      <c r="I22" s="8" t="str">
        <f t="shared" si="0"/>
        <v>NUR NABILAH SOFIA BINTI MOHD YAZID</v>
      </c>
      <c r="J22" s="8"/>
      <c r="K22" s="8"/>
      <c r="L22" s="8"/>
      <c r="M22" s="8"/>
    </row>
    <row r="23" spans="1:13" ht="30" customHeight="1" hidden="1">
      <c r="A23" s="8"/>
      <c r="B23" s="8"/>
      <c r="C23" s="143"/>
      <c r="D23" s="144"/>
      <c r="E23" s="141"/>
      <c r="F23" s="11"/>
      <c r="G23" s="8"/>
      <c r="H23" s="8" t="str">
        <f>'BORANG PRESTASI'!D28</f>
        <v>NUR SAKINAH NAJIHAH BINTI ROHASZELI</v>
      </c>
      <c r="I23" s="8" t="str">
        <f t="shared" si="0"/>
        <v>NUR SAKINAH NAJIHAH BINTI ROHASZELI</v>
      </c>
      <c r="J23" s="8"/>
      <c r="K23" s="8"/>
      <c r="L23" s="8"/>
      <c r="M23" s="8"/>
    </row>
    <row r="24" spans="1:13" ht="37.5" customHeight="1" hidden="1">
      <c r="A24" s="8"/>
      <c r="B24" s="8"/>
      <c r="C24" s="142">
        <f>'PENYATAAN DESKRIPTOR'!C34</f>
        <v>0</v>
      </c>
      <c r="D24" s="150">
        <f>VLOOKUP($H$3,'BORANG PRESTASI'!B13:I62,8)</f>
      </c>
      <c r="E24" s="142" t="e">
        <f>VLOOKUP(D24,'PENYATAAN DESKRIPTOR'!B36:C41,2)</f>
        <v>#N/A</v>
      </c>
      <c r="F24" s="11"/>
      <c r="G24" s="8"/>
      <c r="H24" s="8" t="str">
        <f>'BORANG PRESTASI'!D29</f>
        <v>NURAISYAH SAFIYAH BINTI OTHMAN</v>
      </c>
      <c r="I24" s="8" t="str">
        <f t="shared" si="0"/>
        <v>NURAISYAH SAFIYAH BINTI OTHMAN</v>
      </c>
      <c r="J24" s="8"/>
      <c r="K24" s="8"/>
      <c r="L24" s="8"/>
      <c r="M24" s="8"/>
    </row>
    <row r="25" spans="1:13" ht="30" customHeight="1" hidden="1">
      <c r="A25" s="8"/>
      <c r="B25" s="8"/>
      <c r="C25" s="142"/>
      <c r="D25" s="151"/>
      <c r="E25" s="142"/>
      <c r="F25" s="11"/>
      <c r="G25" s="8"/>
      <c r="H25" s="8" t="str">
        <f>'BORANG PRESTASI'!D30</f>
        <v>NURFATIN ASILAH BINTI MOHAMMAD JAILANI</v>
      </c>
      <c r="I25" s="8" t="str">
        <f t="shared" si="0"/>
        <v>NURFATIN ASILAH BINTI MOHAMMAD JAILANI</v>
      </c>
      <c r="J25" s="8"/>
      <c r="K25" s="8"/>
      <c r="L25" s="8"/>
      <c r="M25" s="8"/>
    </row>
    <row r="26" spans="1:13" ht="30" customHeight="1">
      <c r="A26" s="8"/>
      <c r="B26" s="8"/>
      <c r="C26" s="15"/>
      <c r="D26" s="15"/>
      <c r="E26" s="15"/>
      <c r="F26" s="11"/>
      <c r="G26" s="8"/>
      <c r="H26" s="8" t="str">
        <f>'BORANG PRESTASI'!D31</f>
        <v>PUTERI NURDAYANA RAFISSYAH BINTI ROSLAN</v>
      </c>
      <c r="I26" s="8" t="str">
        <f t="shared" si="0"/>
        <v>PUTERI NURDAYANA RAFISSYAH BINTI ROSLAN</v>
      </c>
      <c r="J26" s="8"/>
      <c r="K26" s="8"/>
      <c r="L26" s="8"/>
      <c r="M26" s="8"/>
    </row>
    <row r="27" spans="1:13" ht="19.5" customHeight="1">
      <c r="A27" s="8"/>
      <c r="B27" s="8"/>
      <c r="C27" s="15"/>
      <c r="D27" s="15"/>
      <c r="E27" s="15"/>
      <c r="F27" s="8"/>
      <c r="G27" s="8"/>
      <c r="H27" s="8" t="str">
        <f>'BORANG PRESTASI'!D32</f>
        <v>RABIATUL ADAWIYAHBINTI ABD RAHIM</v>
      </c>
      <c r="I27" s="8" t="str">
        <f t="shared" si="0"/>
        <v>RABIATUL ADAWIYAHBINTI ABD RAHIM</v>
      </c>
      <c r="J27" s="8"/>
      <c r="K27" s="8"/>
      <c r="L27" s="8"/>
      <c r="M27" s="8"/>
    </row>
    <row r="28" spans="1:13" ht="19.5" customHeight="1">
      <c r="A28" s="8"/>
      <c r="B28" s="8"/>
      <c r="D28" s="15"/>
      <c r="E28" s="95" t="s">
        <v>19</v>
      </c>
      <c r="F28" s="8"/>
      <c r="G28" s="8"/>
      <c r="H28" s="8" t="str">
        <f>'BORANG PRESTASI'!D33</f>
        <v>SITI NUR ATIIQAH YOUSOS BINTI ABDULLAH</v>
      </c>
      <c r="I28" s="8" t="str">
        <f t="shared" si="0"/>
        <v>SITI NUR ATIIQAH YOUSOS BINTI ABDULLAH</v>
      </c>
      <c r="J28" s="8"/>
      <c r="K28" s="8"/>
      <c r="L28" s="8"/>
      <c r="M28" s="8"/>
    </row>
    <row r="29" spans="1:13" ht="19.5" customHeight="1">
      <c r="A29" s="8"/>
      <c r="B29" s="8"/>
      <c r="C29" s="15"/>
      <c r="D29" s="15"/>
      <c r="E29" s="15"/>
      <c r="F29" s="8"/>
      <c r="G29" s="8"/>
      <c r="H29" s="8" t="str">
        <f>'BORANG PRESTASI'!D34</f>
        <v>UMMI A'QILAH BINTI ADZMI</v>
      </c>
      <c r="I29" s="8" t="str">
        <f t="shared" si="0"/>
        <v>UMMI A'QILAH BINTI ADZMI</v>
      </c>
      <c r="J29" s="8"/>
      <c r="K29" s="8"/>
      <c r="L29" s="8"/>
      <c r="M29" s="8"/>
    </row>
    <row r="30" spans="1:13" ht="19.5" customHeight="1">
      <c r="A30" s="8"/>
      <c r="B30" s="8"/>
      <c r="C30" s="15"/>
      <c r="D30" s="15"/>
      <c r="E30" s="15"/>
      <c r="F30" s="8"/>
      <c r="G30" s="8"/>
      <c r="H30" s="8">
        <f>'BORANG PRESTASI'!D35</f>
      </c>
      <c r="I30" s="8">
        <f t="shared" si="0"/>
      </c>
      <c r="J30" s="8"/>
      <c r="K30" s="8"/>
      <c r="L30" s="8"/>
      <c r="M30" s="8"/>
    </row>
    <row r="31" spans="1:13" ht="19.5" customHeight="1">
      <c r="A31" s="8"/>
      <c r="B31" s="8"/>
      <c r="C31" s="15"/>
      <c r="D31" s="15"/>
      <c r="E31" s="15"/>
      <c r="F31" s="8"/>
      <c r="G31" s="8"/>
      <c r="H31" s="8">
        <f>'BORANG PRESTASI'!D36</f>
      </c>
      <c r="I31" s="8">
        <f t="shared" si="0"/>
      </c>
      <c r="J31" s="8"/>
      <c r="K31" s="8"/>
      <c r="L31" s="8"/>
      <c r="M31" s="8"/>
    </row>
    <row r="32" spans="1:13" ht="19.5" customHeight="1">
      <c r="A32" s="8"/>
      <c r="B32" s="8"/>
      <c r="C32" s="149"/>
      <c r="D32" s="149"/>
      <c r="E32" s="12"/>
      <c r="F32" s="8"/>
      <c r="G32" s="8"/>
      <c r="H32" s="8">
        <f>'BORANG PRESTASI'!D37</f>
      </c>
      <c r="I32" s="8">
        <f t="shared" si="0"/>
      </c>
      <c r="J32" s="8"/>
      <c r="K32" s="8"/>
      <c r="L32" s="8"/>
      <c r="M32" s="8"/>
    </row>
    <row r="33" spans="1:13" ht="19.5" customHeight="1">
      <c r="A33" s="8"/>
      <c r="B33" s="8"/>
      <c r="C33" s="149"/>
      <c r="D33" s="149"/>
      <c r="E33" s="20"/>
      <c r="F33" s="8"/>
      <c r="G33" s="8"/>
      <c r="H33" s="8">
        <f>'BORANG PRESTASI'!D38</f>
      </c>
      <c r="I33" s="8">
        <f t="shared" si="0"/>
      </c>
      <c r="J33" s="8"/>
      <c r="K33" s="8"/>
      <c r="L33" s="8"/>
      <c r="M33" s="8"/>
    </row>
    <row r="34" spans="1:13" ht="19.5" customHeight="1">
      <c r="A34" s="8"/>
      <c r="B34" s="8"/>
      <c r="C34" s="149"/>
      <c r="D34" s="149"/>
      <c r="E34" s="12"/>
      <c r="F34" s="8"/>
      <c r="G34" s="8"/>
      <c r="H34" s="8">
        <f>'BORANG PRESTASI'!D39</f>
      </c>
      <c r="I34" s="8">
        <f t="shared" si="0"/>
      </c>
      <c r="J34" s="8"/>
      <c r="K34" s="8"/>
      <c r="L34" s="8"/>
      <c r="M34" s="8"/>
    </row>
    <row r="35" spans="1:13" ht="19.5" customHeight="1">
      <c r="A35" s="8"/>
      <c r="B35" s="10" t="s">
        <v>9</v>
      </c>
      <c r="D35" s="10"/>
      <c r="E35" s="13"/>
      <c r="F35" s="8"/>
      <c r="G35" s="8"/>
      <c r="H35" s="8">
        <f>'BORANG PRESTASI'!D40</f>
      </c>
      <c r="I35" s="8">
        <f t="shared" si="0"/>
      </c>
      <c r="J35" s="8"/>
      <c r="K35" s="8"/>
      <c r="L35" s="8"/>
      <c r="M35" s="8"/>
    </row>
    <row r="36" spans="1:13" ht="19.5" customHeight="1">
      <c r="A36" s="8"/>
      <c r="B36" s="70">
        <f>'BORANG PEREKODAN'!D6</f>
        <v>0</v>
      </c>
      <c r="D36" s="13"/>
      <c r="E36" s="18"/>
      <c r="F36" s="8"/>
      <c r="G36" s="8"/>
      <c r="H36" s="8">
        <f>'BORANG PRESTASI'!D41</f>
      </c>
      <c r="I36" s="8">
        <f t="shared" si="0"/>
      </c>
      <c r="J36" s="8"/>
      <c r="K36" s="8"/>
      <c r="L36" s="8"/>
      <c r="M36" s="8"/>
    </row>
    <row r="37" spans="1:13" ht="19.5" customHeight="1">
      <c r="A37" s="8"/>
      <c r="B37" s="71" t="s">
        <v>8</v>
      </c>
      <c r="D37" s="14"/>
      <c r="E37" s="14"/>
      <c r="F37" s="8"/>
      <c r="G37" s="8"/>
      <c r="H37" s="8">
        <f>'BORANG PRESTASI'!D42</f>
      </c>
      <c r="I37" s="8">
        <f t="shared" si="0"/>
      </c>
      <c r="J37" s="8"/>
      <c r="K37" s="8"/>
      <c r="L37" s="8"/>
      <c r="M37" s="8"/>
    </row>
    <row r="38" spans="1:13" ht="19.5" customHeight="1">
      <c r="A38" s="8"/>
      <c r="B38" s="8"/>
      <c r="C38" s="8"/>
      <c r="D38" s="8"/>
      <c r="E38" s="8"/>
      <c r="F38" s="13"/>
      <c r="G38" s="13"/>
      <c r="H38" s="8">
        <f>'BORANG PRESTASI'!D43</f>
      </c>
      <c r="I38" s="8">
        <f t="shared" si="0"/>
      </c>
      <c r="J38" s="8"/>
      <c r="K38" s="8"/>
      <c r="L38" s="8"/>
      <c r="M38" s="8"/>
    </row>
    <row r="39" spans="1:13" ht="19.5" customHeight="1">
      <c r="A39" s="8"/>
      <c r="B39" s="93">
        <f ca="1">TODAY()</f>
        <v>41825</v>
      </c>
      <c r="C39" s="8"/>
      <c r="D39" s="8"/>
      <c r="E39" s="19"/>
      <c r="F39" s="18"/>
      <c r="G39" s="18"/>
      <c r="H39" s="8">
        <f>'BORANG PRESTASI'!D44</f>
      </c>
      <c r="I39" s="8">
        <f t="shared" si="0"/>
      </c>
      <c r="J39" s="8"/>
      <c r="K39" s="8"/>
      <c r="L39" s="8"/>
      <c r="M39" s="8"/>
    </row>
    <row r="40" spans="1:13" ht="19.5" customHeight="1">
      <c r="A40" s="8"/>
      <c r="B40" s="8"/>
      <c r="F40" s="14"/>
      <c r="G40" s="14"/>
      <c r="H40" s="8">
        <f>'BORANG PRESTASI'!D45</f>
      </c>
      <c r="I40" s="8">
        <f t="shared" si="0"/>
      </c>
      <c r="J40" s="8"/>
      <c r="K40" s="8"/>
      <c r="L40" s="8"/>
      <c r="M40" s="8"/>
    </row>
    <row r="41" spans="1:13" ht="19.5" customHeight="1">
      <c r="A41" s="8"/>
      <c r="B41" s="8"/>
      <c r="F41" s="8"/>
      <c r="G41" s="8"/>
      <c r="H41" s="8">
        <f>'BORANG PRESTASI'!D46</f>
      </c>
      <c r="I41" s="8">
        <f t="shared" si="0"/>
      </c>
      <c r="J41" s="8"/>
      <c r="K41" s="8"/>
      <c r="L41" s="8"/>
      <c r="M41" s="8"/>
    </row>
    <row r="42" spans="1:13" ht="19.5" customHeight="1">
      <c r="A42" s="8"/>
      <c r="B42" s="8"/>
      <c r="F42" s="8"/>
      <c r="G42" s="8"/>
      <c r="H42" s="8">
        <f>'BORANG PRESTASI'!D47</f>
      </c>
      <c r="I42" s="8">
        <f t="shared" si="0"/>
      </c>
      <c r="J42" s="8"/>
      <c r="K42" s="8"/>
      <c r="L42" s="8"/>
      <c r="M42" s="8"/>
    </row>
    <row r="43" spans="3:9" ht="18">
      <c r="C43" s="146"/>
      <c r="D43" s="146"/>
      <c r="H43" s="8">
        <f>'BORANG PRESTASI'!D48</f>
      </c>
      <c r="I43" s="8">
        <f t="shared" si="0"/>
      </c>
    </row>
    <row r="44" spans="3:9" ht="18.75">
      <c r="C44" s="147"/>
      <c r="D44" s="147"/>
      <c r="H44" s="8">
        <f>'BORANG PRESTASI'!D49</f>
      </c>
      <c r="I44" s="8">
        <f t="shared" si="0"/>
      </c>
    </row>
    <row r="45" spans="3:9" ht="18.75">
      <c r="C45" s="148"/>
      <c r="D45" s="148"/>
      <c r="H45" s="8">
        <f>'BORANG PRESTASI'!D50</f>
      </c>
      <c r="I45" s="8">
        <f t="shared" si="0"/>
      </c>
    </row>
    <row r="46" spans="3:9" ht="18">
      <c r="C46" s="8"/>
      <c r="D46" s="8"/>
      <c r="H46" s="8">
        <f>'BORANG PRESTASI'!D51</f>
      </c>
      <c r="I46" s="8">
        <f t="shared" si="0"/>
      </c>
    </row>
    <row r="47" spans="4:9" ht="18">
      <c r="D47" s="8"/>
      <c r="H47" s="8">
        <f>'BORANG PRESTASI'!D52</f>
      </c>
      <c r="I47" s="8">
        <f t="shared" si="0"/>
      </c>
    </row>
    <row r="48" spans="8:9" ht="18">
      <c r="H48" s="8">
        <f>'BORANG PRESTASI'!D53</f>
      </c>
      <c r="I48" s="8">
        <f t="shared" si="0"/>
      </c>
    </row>
    <row r="49" spans="8:9" ht="18">
      <c r="H49" s="8">
        <f>'BORANG PRESTASI'!D54</f>
      </c>
      <c r="I49" s="8">
        <f t="shared" si="0"/>
      </c>
    </row>
    <row r="50" spans="8:9" ht="18">
      <c r="H50" s="8">
        <f>'BORANG PRESTASI'!D55</f>
      </c>
      <c r="I50" s="8">
        <f t="shared" si="0"/>
      </c>
    </row>
    <row r="51" spans="8:9" ht="18">
      <c r="H51" s="8">
        <f>'BORANG PRESTASI'!D56</f>
      </c>
      <c r="I51" s="8">
        <f t="shared" si="0"/>
      </c>
    </row>
    <row r="52" spans="8:9" ht="18">
      <c r="H52" s="8">
        <f>'BORANG PRESTASI'!D57</f>
      </c>
      <c r="I52" s="8">
        <f t="shared" si="0"/>
      </c>
    </row>
    <row r="53" spans="8:9" ht="18">
      <c r="H53" s="8">
        <f>'BORANG PRESTASI'!D58</f>
      </c>
      <c r="I53" s="8">
        <f t="shared" si="0"/>
      </c>
    </row>
    <row r="54" spans="8:9" ht="18">
      <c r="H54" s="8">
        <f>'BORANG PRESTASI'!D59</f>
      </c>
      <c r="I54" s="8">
        <f t="shared" si="0"/>
      </c>
    </row>
    <row r="55" spans="8:9" ht="18">
      <c r="H55" s="8">
        <f>'BORANG PRESTASI'!D60</f>
      </c>
      <c r="I55" s="8">
        <f t="shared" si="0"/>
      </c>
    </row>
    <row r="56" spans="8:9" ht="18">
      <c r="H56" s="8">
        <f>'BORANG PRESTASI'!D61</f>
      </c>
      <c r="I56" s="8">
        <f t="shared" si="0"/>
      </c>
    </row>
    <row r="57" spans="8:9" ht="18">
      <c r="H57" s="8">
        <f>'BORANG PRESTASI'!D62</f>
      </c>
      <c r="I57" s="8">
        <f t="shared" si="0"/>
      </c>
    </row>
    <row r="58" ht="18">
      <c r="H58" s="8"/>
    </row>
    <row r="59" ht="18">
      <c r="H59" s="8"/>
    </row>
    <row r="60" ht="18">
      <c r="H60" s="8"/>
    </row>
    <row r="61" ht="18">
      <c r="H61" s="8"/>
    </row>
    <row r="62" ht="18">
      <c r="H62" s="8"/>
    </row>
    <row r="63" ht="18">
      <c r="H63" s="8"/>
    </row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 hidden="1"/>
    <row r="133" ht="18" hidden="1"/>
    <row r="134" ht="18" hidden="1"/>
    <row r="135" ht="18"/>
    <row r="136" ht="18"/>
  </sheetData>
  <sheetProtection/>
  <mergeCells count="27">
    <mergeCell ref="C45:D45"/>
    <mergeCell ref="C32:D34"/>
    <mergeCell ref="D18:D20"/>
    <mergeCell ref="C24:C25"/>
    <mergeCell ref="D24:D25"/>
    <mergeCell ref="C21:C23"/>
    <mergeCell ref="D21:D23"/>
    <mergeCell ref="C43:D43"/>
    <mergeCell ref="C44:D44"/>
    <mergeCell ref="C15:C17"/>
    <mergeCell ref="C18:C20"/>
    <mergeCell ref="D15:D17"/>
    <mergeCell ref="C6:E6"/>
    <mergeCell ref="E15:E17"/>
    <mergeCell ref="E18:E20"/>
    <mergeCell ref="E24:E25"/>
    <mergeCell ref="E21:E23"/>
    <mergeCell ref="B15:B17"/>
    <mergeCell ref="B13:B14"/>
    <mergeCell ref="C13:E13"/>
    <mergeCell ref="B2:E2"/>
    <mergeCell ref="B3:E3"/>
    <mergeCell ref="B4:E4"/>
    <mergeCell ref="B5:E5"/>
    <mergeCell ref="B8:E8"/>
    <mergeCell ref="B9:E9"/>
    <mergeCell ref="B10:E10"/>
  </mergeCells>
  <printOptions/>
  <pageMargins left="0.25" right="0.26" top="0.47" bottom="0.75" header="0.3" footer="0.3"/>
  <pageSetup orientation="portrait" paperSize="9" scale="5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64" customWidth="1"/>
    <col min="2" max="2" width="20.140625" style="68" customWidth="1"/>
    <col min="3" max="3" width="214.57421875" style="69" customWidth="1"/>
    <col min="4" max="16384" width="9.140625" style="64" customWidth="1"/>
  </cols>
  <sheetData>
    <row r="1" spans="2:3" ht="18.75">
      <c r="B1" s="152" t="s">
        <v>16</v>
      </c>
      <c r="C1" s="152"/>
    </row>
    <row r="2" spans="2:3" ht="18.75">
      <c r="B2" s="152" t="s">
        <v>41</v>
      </c>
      <c r="C2" s="152"/>
    </row>
    <row r="4" spans="2:3" ht="21">
      <c r="B4" s="65" t="s">
        <v>39</v>
      </c>
      <c r="C4" s="65" t="s">
        <v>42</v>
      </c>
    </row>
    <row r="5" spans="2:3" ht="18.75">
      <c r="B5" s="66" t="s">
        <v>1</v>
      </c>
      <c r="C5" s="91" t="s">
        <v>17</v>
      </c>
    </row>
    <row r="6" spans="2:3" ht="251.25" customHeight="1">
      <c r="B6" s="67">
        <v>1</v>
      </c>
      <c r="C6" s="92" t="s">
        <v>43</v>
      </c>
    </row>
    <row r="7" spans="2:3" ht="249" customHeight="1">
      <c r="B7" s="67">
        <v>2</v>
      </c>
      <c r="C7" s="92" t="s">
        <v>44</v>
      </c>
    </row>
    <row r="8" spans="2:3" ht="265.5" customHeight="1">
      <c r="B8" s="67">
        <v>3</v>
      </c>
      <c r="C8" s="92" t="s">
        <v>45</v>
      </c>
    </row>
    <row r="9" spans="2:3" ht="263.25" customHeight="1">
      <c r="B9" s="67">
        <v>4</v>
      </c>
      <c r="C9" s="92" t="s">
        <v>46</v>
      </c>
    </row>
    <row r="10" spans="2:3" ht="156.75" customHeight="1">
      <c r="B10" s="67">
        <v>5</v>
      </c>
      <c r="C10" s="92" t="s">
        <v>47</v>
      </c>
    </row>
    <row r="11" spans="2:3" ht="155.25" customHeight="1">
      <c r="B11" s="67" t="s">
        <v>18</v>
      </c>
      <c r="C11" s="92" t="s">
        <v>48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Faizatul Shima</dc:creator>
  <cp:keywords/>
  <dc:description/>
  <cp:lastModifiedBy>KBTAN</cp:lastModifiedBy>
  <cp:lastPrinted>2014-04-17T01:31:58Z</cp:lastPrinted>
  <dcterms:created xsi:type="dcterms:W3CDTF">2013-07-10T02:44:08Z</dcterms:created>
  <dcterms:modified xsi:type="dcterms:W3CDTF">2014-07-05T09:05:27Z</dcterms:modified>
  <cp:category/>
  <cp:version/>
  <cp:contentType/>
  <cp:contentStatus/>
</cp:coreProperties>
</file>